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財政状況資料集\R４年度\R5.9.29_ 【追加作業：正式依頼（10_13〆）】令和３年度財政状況資料集\04_県回答\"/>
    </mc:Choice>
  </mc:AlternateContent>
  <bookViews>
    <workbookView xWindow="0" yWindow="0" windowWidth="20490" windowHeight="8835" firstSheet="13" activeTab="13"/>
  </bookViews>
  <sheets>
    <sheet name="総括表" sheetId="10" r:id="rId1"/>
    <sheet name="普通会計の状況" sheetId="19"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BW36" i="10"/>
  <c r="BE36" i="10"/>
  <c r="AM36" i="10"/>
  <c r="U36" i="10"/>
  <c r="C36" i="10"/>
  <c r="BW35" i="10"/>
  <c r="BE35" i="10"/>
  <c r="AM35" i="10"/>
  <c r="U35" i="10"/>
  <c r="C35" i="10"/>
  <c r="BW34" i="10"/>
  <c r="CO34" i="10" s="1"/>
  <c r="CO35" i="10" s="1"/>
  <c r="CO36"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<sst xmlns="http://schemas.openxmlformats.org/spreadsheetml/2006/main" count="1131" uniqueCount="624">
  <si>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</si>
  <si>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</si>
  <si>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</si>
  <si>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</si>
  <si>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</si>
  <si>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</si>
  <si>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</si>
  <si>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</si>
  <si>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</si>
  <si>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</si>
  <si>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</si>
  <si>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</si>
  <si>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</si>
  <si>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</si>
  <si>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</si>
  <si>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</si>
  <si>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</si>
  <si>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</si>
  <si>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</si>
  <si>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</si>
  <si>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</si>
  <si>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</si>
  <si>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</si>
  <si>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</si>
  <si>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</si>
  <si>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</si>
  <si>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</si>
  <si>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</si>
  <si>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</si>
  <si>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</si>
  <si>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</si>
  <si>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</si>
  <si>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</si>
  <si>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</si>
  <si>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</si>
  <si>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</si>
  <si>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</si>
  <si>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</si>
  <si>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</si>
  <si>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</si>
  <si>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</si>
  <si>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</si>
  <si>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</si>
  <si>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</si>
  <si>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</si>
  <si>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</si>
  <si>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</si>
  <si>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</si>
  <si>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</si>
  <si>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</si>
  <si>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</si>
  <si>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</si>
  <si>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</si>
  <si>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</si>
  <si>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</si>
  <si>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</si>
  <si>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</si>
  <si>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</si>
  <si>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</si>
  <si>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</si>
  <si>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</si>
  <si>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</si>
  <si>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</si>
  <si>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</si>
  <si>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</si>
  <si>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</si>
  <si>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</si>
  <si>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</si>
  <si>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</si>
  <si>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</si>
  <si>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</si>
  <si>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</si>
  <si>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</si>
  <si>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</si>
  <si>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</si>
  <si>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</si>
  <si>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</si>
  <si>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</si>
  <si>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</si>
  <si>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</si>
  <si>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</si>
  <si>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</si>
  <si>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</si>
  <si>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</si>
  <si>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</si>
  <si>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</si>
  <si>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</si>
  <si>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</si>
  <si>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</si>
  <si>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</si>
  <si>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</si>
  <si>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</si>
  <si>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</si>
  <si>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</si>
  <si>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</si>
  <si>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</si>
  <si>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</si>
  <si>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</si>
  <si>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</si>
  <si>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</si>
  <si>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</si>
  <si>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</si>
  <si>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</si>
  <si>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</si>
  <si>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</si>
  <si>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</si>
  <si>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</si>
  <si>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</si>
  <si>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</si>
  <si>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</si>
  <si>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</si>
  <si>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</si>
  <si>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</si>
  <si>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</si>
  <si>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</si>
  <si>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</si>
  <si>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</si>
  <si>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</si>
  <si>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</si>
  <si>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</si>
  <si>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</si>
  <si>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</si>
  <si>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</si>
  <si>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</si>
  <si>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</si>
  <si>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</si>
  <si>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</si>
  <si>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</si>
  <si>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</si>
  <si>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</si>
  <si>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</si>
  <si>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</si>
  <si>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</si>
  <si>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</si>
  <si>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</si>
  <si>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</si>
  <si>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</si>
  <si>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</si>
  <si>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</si>
  <si>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</si>
  <si>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</si>
  <si>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</si>
  <si>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</si>
  <si>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</si>
  <si>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</si>
  <si>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</si>
  <si>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</si>
  <si>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</si>
  <si>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</si>
  <si>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</si>
  <si>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</si>
  <si>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</si>
  <si>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</si>
  <si>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</si>
  <si>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</si>
  <si>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</si>
  <si>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</si>
  <si>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</si>
  <si>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</si>
  <si>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</si>
  <si>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</si>
  <si>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</si>
  <si>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</si>
  <si>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</si>
  <si>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</si>
  <si>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</si>
  <si>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</si>
  <si>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</si>
  <si>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</si>
  <si>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</si>
  <si>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</si>
  <si>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</si>
  <si>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</si>
  <si>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</si>
  <si>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</si>
  <si>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</si>
  <si>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</si>
  <si>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</si>
  <si>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</si>
  <si>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</si>
  <si>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</si>
  <si>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</si>
  <si>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</si>
  <si>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</si>
  <si>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</si>
  <si>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</si>
  <si>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</si>
  <si>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</si>
  <si>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</si>
  <si>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</si>
  <si>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</si>
  <si>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</si>
  <si>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</si>
  <si>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</si>
  <si>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</si>
  <si>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</si>
  <si>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</si>
  <si>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</si>
  <si>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</si>
  <si>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</si>
  <si>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</si>
  <si>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</si>
  <si>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</si>
  <si>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</si>
  <si>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</si>
  <si>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</si>
  <si>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</si>
  <si>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</si>
  <si>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</si>
  <si>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</si>
  <si>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</si>
  <si>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</si>
  <si>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福島県喜多方市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</si>
  <si>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</si>
  <si>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</si>
  <si>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</si>
  <si>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</si>
  <si>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</si>
  <si>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</si>
  <si>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</si>
  <si>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</si>
  <si>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</si>
  <si>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</si>
  <si>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</si>
  <si>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</si>
  <si>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</si>
  <si>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</si>
  <si>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</si>
  <si>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</si>
  <si>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</si>
  <si>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</si>
  <si>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</si>
  <si>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</si>
  <si>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</si>
  <si>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</si>
  <si>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</si>
  <si>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</si>
  <si>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</si>
  <si>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</si>
  <si>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</si>
  <si>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</si>
  <si>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</si>
  <si>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</si>
  <si>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</si>
  <si>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</si>
  <si>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</si>
  <si>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</si>
  <si>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</si>
  <si>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</si>
  <si>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</si>
  <si>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</si>
  <si>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</si>
  <si>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</si>
  <si>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</si>
  <si>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</si>
  <si>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</si>
  <si>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</si>
  <si>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</si>
  <si>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</si>
  <si>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</si>
  <si>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</si>
  <si>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</si>
  <si>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</si>
  <si>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</si>
  <si>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</si>
  <si>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</si>
  <si>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</si>
  <si>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</si>
  <si>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</si>
  <si>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</si>
  <si>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</si>
  <si>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</si>
  <si>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</si>
  <si>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</si>
  <si>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</si>
  <si>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</si>
  <si>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</si>
  <si>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</si>
  <si>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</si>
  <si>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</si>
  <si>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</si>
  <si>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</si>
  <si>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</si>
  <si>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</si>
  <si>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</si>
  <si>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</si>
  <si>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</si>
  <si>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</si>
  <si>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</si>
  <si>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</si>
  <si>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</si>
  <si>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</si>
  <si>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</si>
  <si>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</si>
  <si>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</si>
  <si>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</si>
  <si>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</si>
  <si>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</si>
  <si>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</si>
  <si>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</si>
  <si>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</si>
  <si>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</si>
  <si>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</si>
  <si>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</si>
  <si>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</si>
  <si>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</si>
  <si>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</si>
  <si>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</si>
  <si>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</si>
  <si>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</si>
  <si>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</si>
  <si>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</si>
  <si>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</si>
  <si>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</si>
  <si>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</si>
  <si>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</si>
  <si>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</si>
  <si>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</si>
  <si>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</si>
  <si>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</si>
  <si>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</si>
  <si>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</si>
  <si>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</si>
  <si>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</si>
  <si>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</si>
  <si>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</si>
  <si>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</si>
  <si>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</si>
  <si>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</si>
  <si>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</si>
  <si>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</si>
  <si>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</si>
  <si>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</si>
  <si>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</si>
  <si>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</si>
  <si>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</si>
  <si>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宅地造成</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</si>
  <si>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</si>
  <si>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</si>
  <si>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</si>
  <si>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</si>
  <si>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</si>
  <si>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</si>
  <si>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</si>
  <si>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</si>
  <si>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</si>
  <si>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</si>
  <si>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</si>
  <si>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</si>
  <si>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</si>
  <si>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</si>
  <si>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</si>
  <si>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</si>
  <si>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</si>
  <si>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</si>
  <si>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</si>
  <si>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</si>
  <si>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</si>
  <si>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</si>
  <si>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</si>
  <si>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</si>
  <si>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</si>
  <si>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</si>
  <si>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</si>
  <si>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</si>
  <si>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</si>
  <si>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福島県喜多方市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</si>
  <si>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</si>
  <si>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</si>
  <si>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</si>
  <si>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</si>
  <si>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</si>
  <si>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</si>
  <si>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</si>
  <si>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</si>
  <si>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</si>
  <si>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</si>
  <si>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</si>
  <si>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</si>
  <si>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</si>
  <si>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</si>
  <si>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</si>
  <si>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</si>
  <si>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</si>
  <si>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</si>
  <si>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</si>
  <si>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</si>
  <si>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</si>
  <si>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塩川駅西土地区画整理事業特別会計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</si>
  <si>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</si>
  <si>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</si>
  <si>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</si>
  <si>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</si>
  <si>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</si>
  <si>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</si>
  <si>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</si>
  <si>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</si>
  <si>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</si>
  <si>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</si>
  <si>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</si>
  <si>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</si>
  <si>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</si>
  <si>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</si>
  <si>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</si>
  <si>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</si>
  <si>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</si>
  <si>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</si>
  <si>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</si>
  <si>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</si>
  <si>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工業団地造成事業特別会計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</si>
  <si>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</si>
  <si>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</si>
  <si>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</si>
  <si>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</si>
  <si>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</si>
  <si>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</si>
  <si>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</si>
  <si>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</si>
  <si>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</si>
  <si>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</si>
  <si>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</si>
  <si>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</si>
  <si>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</si>
  <si>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</si>
  <si>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</si>
  <si>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</si>
  <si>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</si>
  <si>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</si>
  <si>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</si>
  <si>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</si>
  <si>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</si>
  <si>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</si>
  <si>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</si>
  <si>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</si>
  <si>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</si>
  <si>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</si>
  <si>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</si>
  <si>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</si>
  <si>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</si>
  <si>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</si>
  <si>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</si>
  <si>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</si>
  <si>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</si>
  <si>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</si>
  <si>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</si>
  <si>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</si>
  <si>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</si>
  <si>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</si>
  <si>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</si>
  <si>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</si>
  <si>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</si>
  <si>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</si>
  <si>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</si>
  <si>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</si>
  <si>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</si>
  <si>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</si>
  <si>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</si>
  <si>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</si>
  <si>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</si>
  <si>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</si>
  <si>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</si>
  <si>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</si>
  <si>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</si>
  <si>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</si>
  <si>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</si>
  <si>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</si>
  <si>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</si>
  <si>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</si>
  <si>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</si>
  <si>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</si>
  <si>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</si>
  <si>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</si>
  <si>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</si>
  <si>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</si>
  <si>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</si>
  <si>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</si>
  <si>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</si>
  <si>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</si>
  <si>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</si>
  <si>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</si>
  <si>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</si>
  <si>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</si>
  <si>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</si>
  <si>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</si>
  <si>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</si>
  <si>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</si>
  <si>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</si>
  <si>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</si>
  <si>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</si>
  <si>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</si>
  <si>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</si>
  <si>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</si>
  <si>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</si>
  <si>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</si>
  <si>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</si>
  <si>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</si>
  <si>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</si>
  <si>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</si>
  <si>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</si>
  <si>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</si>
  <si>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</si>
  <si>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</si>
  <si>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</si>
  <si>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</si>
  <si>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</si>
  <si>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</si>
  <si>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</si>
  <si>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</si>
  <si>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</si>
  <si>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</si>
  <si>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</si>
  <si>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</si>
  <si>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</si>
  <si>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</si>
  <si>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</si>
  <si>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</si>
  <si>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</si>
  <si>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</si>
  <si>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</si>
  <si>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</si>
  <si>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</si>
  <si>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</si>
  <si>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</si>
  <si>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</si>
  <si>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</si>
  <si>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</si>
  <si>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</si>
  <si>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</si>
  <si>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</si>
  <si>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</si>
  <si>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</si>
  <si>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</si>
  <si>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</si>
  <si>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</si>
  <si>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</si>
  <si>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</si>
  <si>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</si>
  <si>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</si>
  <si>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</si>
  <si>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</si>
  <si>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</si>
  <si>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</si>
  <si>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</si>
  <si>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</si>
  <si>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</si>
  <si>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</si>
  <si>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</si>
  <si>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</si>
  <si>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</si>
  <si>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</si>
  <si>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</si>
  <si>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</si>
  <si>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</si>
  <si>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</si>
  <si>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</si>
  <si>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</si>
  <si>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</si>
  <si>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</si>
  <si>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</si>
  <si>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</si>
  <si>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</si>
  <si>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</si>
  <si>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</si>
  <si>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</si>
  <si>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</si>
  <si>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</si>
  <si>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</si>
  <si>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</si>
  <si>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</si>
  <si>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</si>
  <si>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2.34</t>
  </si>
  <si>
    <t>▲ 1.83</t>
  </si>
  <si>
    <t>▲ 4.01</t>
  </si>
  <si>
    <t>水道事業会計</t>
  </si>
  <si>
    <t>一般会計</t>
  </si>
  <si>
    <t>介護保険事業特別会計</t>
  </si>
  <si>
    <t>下水道事業会計</t>
  </si>
  <si>
    <t>国民健康保険事業特別会計</t>
  </si>
  <si>
    <t>後期高齢者医療事業特別会計</t>
  </si>
  <si>
    <t>公有林整備事業特別会計</t>
  </si>
  <si>
    <t>塩川駅西土地区画整理事業特別会計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</si>
  <si>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</si>
  <si>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</si>
  <si>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</si>
  <si>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</si>
  <si>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</si>
  <si>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</si>
  <si>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</si>
  <si>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</si>
  <si>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財団法人喜多方市体育協会</t>
    <rPh sb="0" eb="4">
      <t>ザイダンホウジン</t>
    </rPh>
    <rPh sb="4" eb="8">
      <t>キタカタシ</t>
    </rPh>
    <rPh sb="8" eb="12">
      <t>タイイクキョウカイ</t>
    </rPh>
    <phoneticPr fontId="2"/>
  </si>
  <si>
    <t>喜多方市ふるさと振興株式会社</t>
    <rPh sb="0" eb="4">
      <t>キタカタシ</t>
    </rPh>
    <rPh sb="8" eb="10">
      <t>シンコウ</t>
    </rPh>
    <rPh sb="10" eb="14">
      <t>カブシキガイシャ</t>
    </rPh>
    <phoneticPr fontId="2"/>
  </si>
  <si>
    <t>喜多方地方土地開発公社</t>
    <rPh sb="0" eb="5">
      <t>キタカタチホウ</t>
    </rPh>
    <rPh sb="5" eb="9">
      <t>トチカイハツ</t>
    </rPh>
    <rPh sb="9" eb="11">
      <t>コウシャ</t>
    </rPh>
    <phoneticPr fontId="2"/>
  </si>
  <si>
    <t>国営会津北部農業水利事業基金</t>
    <rPh sb="0" eb="2">
      <t>コクエイ</t>
    </rPh>
    <rPh sb="2" eb="4">
      <t>アイヅ</t>
    </rPh>
    <rPh sb="4" eb="6">
      <t>ホクブ</t>
    </rPh>
    <rPh sb="6" eb="8">
      <t>ノウギョウ</t>
    </rPh>
    <rPh sb="8" eb="12">
      <t>スイリジギョウ</t>
    </rPh>
    <rPh sb="12" eb="14">
      <t>キキン</t>
    </rPh>
    <phoneticPr fontId="5"/>
  </si>
  <si>
    <t>過疎地域持続的発展特別事業基金</t>
    <rPh sb="0" eb="9">
      <t>カソチイキジゾクテキハッテン</t>
    </rPh>
    <rPh sb="9" eb="11">
      <t>トクベツ</t>
    </rPh>
    <rPh sb="11" eb="13">
      <t>ジギョウ</t>
    </rPh>
    <rPh sb="13" eb="15">
      <t>キキン</t>
    </rPh>
    <phoneticPr fontId="5"/>
  </si>
  <si>
    <t>ふるさとづくり基金</t>
    <rPh sb="7" eb="9">
      <t>キキン</t>
    </rPh>
    <phoneticPr fontId="5"/>
  </si>
  <si>
    <t>ふるさと創生事業基金</t>
    <rPh sb="4" eb="6">
      <t>ソウセイ</t>
    </rPh>
    <rPh sb="6" eb="8">
      <t>ジギョウ</t>
    </rPh>
    <rPh sb="8" eb="10">
      <t>キキン</t>
    </rPh>
    <phoneticPr fontId="5"/>
  </si>
  <si>
    <t>職員退職手当基金</t>
    <rPh sb="0" eb="8">
      <t>ショクインタイショクテアテキキン</t>
    </rPh>
    <phoneticPr fontId="5"/>
  </si>
  <si>
    <t>喜多方地方広域市町村圏組合</t>
    <rPh sb="0" eb="10">
      <t>キタカタチホウコウイキシチョウソン</t>
    </rPh>
    <rPh sb="10" eb="11">
      <t>ケン</t>
    </rPh>
    <rPh sb="11" eb="13">
      <t>クミアイ</t>
    </rPh>
    <phoneticPr fontId="2"/>
  </si>
  <si>
    <t>●一般会計</t>
    <rPh sb="1" eb="5">
      <t>イッパンカイケイ</t>
    </rPh>
    <phoneticPr fontId="2"/>
  </si>
  <si>
    <t>●喜多方プラザ特別会計</t>
    <rPh sb="1" eb="4">
      <t>キタカタ</t>
    </rPh>
    <rPh sb="7" eb="11">
      <t>トクベツカイケイ</t>
    </rPh>
    <phoneticPr fontId="2"/>
  </si>
  <si>
    <t>●介護保険事業特別会計</t>
    <rPh sb="1" eb="5">
      <t>カイゴホケン</t>
    </rPh>
    <rPh sb="5" eb="7">
      <t>ジギョウ</t>
    </rPh>
    <rPh sb="7" eb="11">
      <t>トクベツカイケイ</t>
    </rPh>
    <phoneticPr fontId="2"/>
  </si>
  <si>
    <t>福島県後期高齢者医療連合</t>
    <rPh sb="0" eb="3">
      <t>フクシマケン</t>
    </rPh>
    <rPh sb="3" eb="8">
      <t>コウキコウレイシャ</t>
    </rPh>
    <rPh sb="8" eb="12">
      <t>イリョウレンゴウ</t>
    </rPh>
    <phoneticPr fontId="2"/>
  </si>
  <si>
    <t>福島県市民交通災害共済組合</t>
    <rPh sb="0" eb="3">
      <t>フクシマケン</t>
    </rPh>
    <rPh sb="3" eb="13">
      <t>シミンコウツウサイガイキョウサイクミアイ</t>
    </rPh>
    <phoneticPr fontId="2"/>
  </si>
  <si>
    <t>●後期高齢者医療特別会計</t>
    <rPh sb="1" eb="12">
      <t>コウキコウレイシャイリョウトクベツカイケイ</t>
    </rPh>
    <phoneticPr fontId="2"/>
  </si>
  <si>
    <t>－</t>
    <phoneticPr fontId="2"/>
  </si>
  <si>
    <t>福島県市町村総合事務組合</t>
    <rPh sb="0" eb="6">
      <t>フクシマケンシチョウソン</t>
    </rPh>
    <rPh sb="6" eb="12">
      <t>ソウゴウジムクミアイ</t>
    </rPh>
    <phoneticPr fontId="2"/>
  </si>
  <si>
    <t>●一般会計</t>
    <rPh sb="1" eb="5">
      <t>イッパンカイケイ</t>
    </rPh>
    <phoneticPr fontId="2"/>
  </si>
  <si>
    <t>●消防補償等特別会計</t>
    <rPh sb="1" eb="3">
      <t>ショウボウ</t>
    </rPh>
    <rPh sb="3" eb="5">
      <t>ホショウ</t>
    </rPh>
    <rPh sb="5" eb="6">
      <t>ナド</t>
    </rPh>
    <rPh sb="6" eb="8">
      <t>トクベツ</t>
    </rPh>
    <rPh sb="8" eb="10">
      <t>カイケイ</t>
    </rPh>
    <phoneticPr fontId="2"/>
  </si>
  <si>
    <t>●消防賞じゅつ金特別会計</t>
    <rPh sb="1" eb="3">
      <t>ショウボウ</t>
    </rPh>
    <rPh sb="3" eb="4">
      <t>ショウ</t>
    </rPh>
    <rPh sb="7" eb="8">
      <t>キン</t>
    </rPh>
    <rPh sb="8" eb="12">
      <t>トクベツカイケイ</t>
    </rPh>
    <phoneticPr fontId="2"/>
  </si>
  <si>
    <t>●非常勤職員公務災害補償特別会計</t>
    <rPh sb="1" eb="4">
      <t>ヒジョウキン</t>
    </rPh>
    <rPh sb="4" eb="16">
      <t>ショクインコウムサイガイホショウトクベツカイケイ</t>
    </rPh>
    <phoneticPr fontId="2"/>
  </si>
  <si>
    <t>●自治会管理特別会計</t>
    <rPh sb="1" eb="4">
      <t>ジチカイ</t>
    </rPh>
    <rPh sb="4" eb="6">
      <t>カンリ</t>
    </rPh>
    <rPh sb="6" eb="10">
      <t>トクベツカイケイ</t>
    </rPh>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</si>
  <si>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</si>
  <si>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</si>
  <si>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</si>
  <si>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</si>
  <si>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合併特例債をはじめとする地方債残高及び喜多方地方広域市町村圏組合消防庁舎建設に伴う組合等負担等見込額が増加した一方、財政調整基金など充当可能基金の減少により、2.4ポイント上昇しており、類似団体と比べて高い水準にある。有形固定資産減価償却率は類似団体よりも低くなっているが、前年度に比べて1.6ポイント上昇している。喜多方地方広域市町村圏組合消防庁舎の竣工により消防施設の減価償却率が低下したものの、主に市道を中心とした工作物や、認定こども園・幼稚園・保育所、公営住宅などの減価償却が進んでいることが要因である。
　今後は、減価償却率が高い施設の維持管理や更新等により有形固定資産減価償却率の上昇抑制を図りつつも、新たな施設整備による地方債の発行は将来負担比率の上昇にもつながるため、公共施設等総合管理計画・個別施設計画に基づいて施設の適正な管理を進めていく必要がある。</t>
    <rPh sb="9" eb="11">
      <t>ガッペイ</t>
    </rPh>
    <rPh sb="11" eb="13">
      <t>トクレイ</t>
    </rPh>
    <rPh sb="13" eb="14">
      <t>サイ</t>
    </rPh>
    <rPh sb="21" eb="23">
      <t>チホウ</t>
    </rPh>
    <rPh sb="23" eb="24">
      <t>サイ</t>
    </rPh>
    <rPh sb="24" eb="26">
      <t>ザンダカ</t>
    </rPh>
    <rPh sb="26" eb="27">
      <t>オヨ</t>
    </rPh>
    <rPh sb="28" eb="31">
      <t>キタカタ</t>
    </rPh>
    <rPh sb="31" eb="33">
      <t>チホウ</t>
    </rPh>
    <rPh sb="33" eb="35">
      <t>コウイキ</t>
    </rPh>
    <rPh sb="35" eb="38">
      <t>シチョウソン</t>
    </rPh>
    <rPh sb="38" eb="39">
      <t>ケン</t>
    </rPh>
    <rPh sb="39" eb="41">
      <t>クミアイ</t>
    </rPh>
    <rPh sb="41" eb="43">
      <t>ショウボウ</t>
    </rPh>
    <rPh sb="43" eb="45">
      <t>チョウシャ</t>
    </rPh>
    <rPh sb="45" eb="47">
      <t>ケンセツ</t>
    </rPh>
    <rPh sb="48" eb="49">
      <t>トモナ</t>
    </rPh>
    <rPh sb="50" eb="52">
      <t>クミアイ</t>
    </rPh>
    <rPh sb="52" eb="53">
      <t>トウ</t>
    </rPh>
    <rPh sb="53" eb="55">
      <t>フタン</t>
    </rPh>
    <rPh sb="55" eb="56">
      <t>トウ</t>
    </rPh>
    <rPh sb="56" eb="58">
      <t>ミコミ</t>
    </rPh>
    <rPh sb="58" eb="59">
      <t>ガク</t>
    </rPh>
    <rPh sb="60" eb="62">
      <t>ゾウカ</t>
    </rPh>
    <rPh sb="64" eb="66">
      <t>イッポウ</t>
    </rPh>
    <rPh sb="67" eb="69">
      <t>ザイセイ</t>
    </rPh>
    <rPh sb="69" eb="71">
      <t>チョウセイ</t>
    </rPh>
    <rPh sb="71" eb="73">
      <t>キキン</t>
    </rPh>
    <rPh sb="75" eb="77">
      <t>ジュウトウ</t>
    </rPh>
    <rPh sb="77" eb="79">
      <t>カノウ</t>
    </rPh>
    <rPh sb="79" eb="81">
      <t>キキン</t>
    </rPh>
    <rPh sb="82" eb="84">
      <t>ゲンショウ</t>
    </rPh>
    <rPh sb="95" eb="97">
      <t>ジョウショウ</t>
    </rPh>
    <rPh sb="167" eb="170">
      <t>キタカタ</t>
    </rPh>
    <rPh sb="170" eb="172">
      <t>チホウ</t>
    </rPh>
    <rPh sb="172" eb="174">
      <t>コウイキ</t>
    </rPh>
    <rPh sb="174" eb="177">
      <t>シチョウソン</t>
    </rPh>
    <rPh sb="177" eb="178">
      <t>ケン</t>
    </rPh>
    <rPh sb="178" eb="180">
      <t>クミアイ</t>
    </rPh>
    <rPh sb="180" eb="182">
      <t>ショウボウ</t>
    </rPh>
    <rPh sb="182" eb="184">
      <t>チョウシャ</t>
    </rPh>
    <rPh sb="185" eb="187">
      <t>シュンコウ</t>
    </rPh>
    <rPh sb="190" eb="192">
      <t>ショウボウ</t>
    </rPh>
    <rPh sb="192" eb="194">
      <t>シセツ</t>
    </rPh>
    <rPh sb="195" eb="197">
      <t>ゲンカ</t>
    </rPh>
    <rPh sb="197" eb="199">
      <t>ショウキャク</t>
    </rPh>
    <rPh sb="199" eb="200">
      <t>リツ</t>
    </rPh>
    <rPh sb="201" eb="203">
      <t>テイカ</t>
    </rPh>
    <rPh sb="310" eb="311">
      <t>ハカ</t>
    </rPh>
    <rPh sb="316" eb="317">
      <t>アラ</t>
    </rPh>
    <rPh sb="319" eb="321">
      <t>シセツ</t>
    </rPh>
    <rPh sb="321" eb="323">
      <t>セイビ</t>
    </rPh>
    <rPh sb="330" eb="332">
      <t>ハッコウ</t>
    </rPh>
    <rPh sb="374" eb="376">
      <t>シセツ</t>
    </rPh>
    <rPh sb="377" eb="379">
      <t>テキセイ</t>
    </rPh>
    <rPh sb="380" eb="382">
      <t>カンリ</t>
    </rPh>
    <rPh sb="383" eb="384">
      <t>スス</t>
    </rPh>
    <rPh sb="388" eb="390">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</si>
  <si>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</si>
  <si>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</si>
  <si>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</si>
  <si>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</si>
  <si>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</si>
  <si>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</si>
  <si>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て高いものの、実質公債費比率は減少傾向にあり、前年度と比較して0.7ポイント減少している。これは、普通交付税（臨時経済対策費分）の追加交付、地方消費税交付金の増額に加え、喜多方地方広域市町村圏組合が発行した地方債に充当したと認められる負担金において計画的償還による償還満了に伴う減少がみられたことが主な要因である。
　一方で、将来的には大規模事業に際し発行した地方債の元利償還金の増加や人口減少に伴う普通交付税の減少などにより実質公債費比率の上昇が見込まれる。今後も、地方債の新規発行の抑制、債務負担行為等の必要性について十分に検討をしながら計画的に持続可能な財政運営を行っていく。</t>
    <rPh sb="1" eb="3">
      <t>ショウライ</t>
    </rPh>
    <rPh sb="13" eb="15">
      <t>ヒカク</t>
    </rPh>
    <rPh sb="17" eb="18">
      <t>タカ</t>
    </rPh>
    <rPh sb="23" eb="30">
      <t>ジッシツコウサイヒヒリツ</t>
    </rPh>
    <rPh sb="31" eb="33">
      <t>ゲンショウ</t>
    </rPh>
    <rPh sb="33" eb="35">
      <t>ケイコウ</t>
    </rPh>
    <rPh sb="39" eb="42">
      <t>ゼンネンド</t>
    </rPh>
    <rPh sb="43" eb="45">
      <t>ヒカク</t>
    </rPh>
    <rPh sb="54" eb="56">
      <t>ゲンショウ</t>
    </rPh>
    <rPh sb="98" eb="99">
      <t>クワ</t>
    </rPh>
    <rPh sb="101" eb="104">
      <t>キタカタ</t>
    </rPh>
    <rPh sb="104" eb="106">
      <t>チホウ</t>
    </rPh>
    <rPh sb="106" eb="108">
      <t>コウイキ</t>
    </rPh>
    <rPh sb="108" eb="111">
      <t>シチョウソン</t>
    </rPh>
    <rPh sb="111" eb="112">
      <t>ケン</t>
    </rPh>
    <rPh sb="112" eb="114">
      <t>クミアイ</t>
    </rPh>
    <rPh sb="115" eb="117">
      <t>ハッコウ</t>
    </rPh>
    <rPh sb="119" eb="121">
      <t>チホウ</t>
    </rPh>
    <rPh sb="121" eb="122">
      <t>サイ</t>
    </rPh>
    <rPh sb="123" eb="125">
      <t>ジュウトウ</t>
    </rPh>
    <rPh sb="128" eb="129">
      <t>ミト</t>
    </rPh>
    <rPh sb="133" eb="136">
      <t>フタンキン</t>
    </rPh>
    <rPh sb="140" eb="145">
      <t>ケイカクテキショウカン</t>
    </rPh>
    <rPh sb="148" eb="152">
      <t>ショウカンマンリョウ</t>
    </rPh>
    <rPh sb="153" eb="154">
      <t>トモナ</t>
    </rPh>
    <rPh sb="155" eb="157">
      <t>ゲンショウ</t>
    </rPh>
    <rPh sb="165" eb="166">
      <t>オモ</t>
    </rPh>
    <rPh sb="167" eb="169">
      <t>ヨウイン</t>
    </rPh>
    <rPh sb="175" eb="177">
      <t>イッポウ</t>
    </rPh>
    <rPh sb="179" eb="182">
      <t>ショウライテキ</t>
    </rPh>
    <rPh sb="204" eb="205">
      <t>キン</t>
    </rPh>
    <rPh sb="209" eb="211">
      <t>ジンコウ</t>
    </rPh>
    <rPh sb="211" eb="213">
      <t>ゲンショウ</t>
    </rPh>
    <rPh sb="214" eb="215">
      <t>トモナ</t>
    </rPh>
    <rPh sb="216" eb="218">
      <t>フツウ</t>
    </rPh>
    <rPh sb="218" eb="221">
      <t>コウフゼイ</t>
    </rPh>
    <rPh sb="222" eb="224">
      <t>ゲンショウ</t>
    </rPh>
    <rPh sb="229" eb="236">
      <t>ジッシツコウサイヒヒリツ</t>
    </rPh>
    <rPh sb="291" eb="293">
      <t>ジゾク</t>
    </rPh>
    <rPh sb="293" eb="295">
      <t>カノウ</t>
    </rPh>
    <rPh sb="301" eb="302">
      <t>オコナ</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</si>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</sst>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top style="double">
        <color indexed="64"/>
      </top>
      <bottom style="hair">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3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3"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5"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6"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5"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5"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5"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5"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5"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24" fillId="0" borderId="0" xfId="20" applyFont="1" applyFill="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6" fillId="0" borderId="0" xfId="6" applyBorder="1" applyAlignment="1">
      <alignment vertical="center"/>
    </xf>
    <xf numFmtId="181" fontId="1" fillId="0" borderId="85" xfId="11" applyNumberFormat="1" applyFill="1" applyBorder="1" applyAlignment="1">
      <alignment horizontal="right" vertical="center" shrinkToFit="1"/>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3" xfId="14" applyNumberFormat="1" applyFont="1" applyFill="1" applyBorder="1" applyAlignment="1">
      <alignment horizontal="right" vertical="center" shrinkToFit="1"/>
    </xf>
    <xf numFmtId="187" fontId="34" fillId="6" borderId="165"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1" xfId="14" applyNumberFormat="1" applyFont="1" applyFill="1" applyBorder="1" applyAlignment="1">
      <alignment horizontal="right" vertical="center" shrinkToFit="1"/>
    </xf>
    <xf numFmtId="177" fontId="34" fillId="6" borderId="172" xfId="14" applyNumberFormat="1" applyFont="1" applyFill="1" applyBorder="1" applyAlignment="1">
      <alignment horizontal="right" vertical="center" shrinkToFit="1"/>
    </xf>
    <xf numFmtId="187" fontId="34" fillId="6" borderId="172"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3"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3"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87" fontId="34" fillId="6" borderId="161"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0"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1"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0"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5"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7" xfId="12" applyNumberFormat="1" applyFont="1" applyFill="1" applyBorder="1" applyAlignment="1" applyProtection="1">
      <alignment horizontal="righ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1"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4" xfId="12" applyFont="1" applyFill="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87"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17" xfId="15" applyNumberFormat="1" applyFont="1" applyBorder="1" applyAlignment="1" applyProtection="1">
      <alignment horizontal="right" vertical="center" shrinkToFi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10" xfId="15" applyNumberFormat="1" applyFont="1" applyBorder="1" applyAlignment="1" applyProtection="1">
      <alignment horizontal="right" vertical="center" shrinkToFit="1"/>
      <protection locked="0"/>
    </xf>
    <xf numFmtId="177" fontId="34" fillId="0" borderId="187"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1" applyFont="1">
      <alignment vertical="center"/>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88968</c:v>
                </c:pt>
                <c:pt idx="1">
                  <c:v>85173</c:v>
                </c:pt>
                <c:pt idx="2">
                  <c:v>94081</c:v>
                </c:pt>
                <c:pt idx="3">
                  <c:v>92632</c:v>
                </c:pt>
                <c:pt idx="4">
                  <c:v>96469</c:v>
                </c:pt>
              </c:numCache>
            </c:numRef>
          </c:val>
          <c:smooth val="0"/>
          <c:extLst>
            <c:ext xmlns:c16="http://schemas.microsoft.com/office/drawing/2014/chart" uri="{C3380CC4-5D6E-409C-BE32-E72D297353CC}">
              <c16:uniqueId val="{00000000-1758-4EAF-A251-28220AC4045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68241</c:v>
                </c:pt>
                <c:pt idx="1">
                  <c:v>55681</c:v>
                </c:pt>
                <c:pt idx="2">
                  <c:v>58425</c:v>
                </c:pt>
                <c:pt idx="3">
                  <c:v>68867</c:v>
                </c:pt>
                <c:pt idx="4">
                  <c:v>82789</c:v>
                </c:pt>
              </c:numCache>
            </c:numRef>
          </c:val>
          <c:smooth val="0"/>
          <c:extLst>
            <c:ext xmlns:c16="http://schemas.microsoft.com/office/drawing/2014/chart" uri="{C3380CC4-5D6E-409C-BE32-E72D297353CC}">
              <c16:uniqueId val="{00000001-1758-4EAF-A251-28220AC40457}"/>
            </c:ext>
          </c:extLst>
        </c:ser>
        <c:dLbls>
          <c:showLegendKey val="0"/>
          <c:showVal val="0"/>
          <c:showCatName val="0"/>
          <c:showSerName val="0"/>
          <c:showPercent val="0"/>
          <c:showBubbleSize val="0"/>
        </c:dLbls>
        <c:marker val="1"/>
        <c:smooth val="0"/>
        <c:axId val="289074256"/>
        <c:axId val="289074640"/>
      </c:lineChart>
      <c:catAx>
        <c:axId val="2890742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89074640"/>
        <c:crosses val="autoZero"/>
        <c:auto val="1"/>
        <c:lblAlgn val="ctr"/>
        <c:lblOffset val="100"/>
        <c:tickLblSkip val="1"/>
        <c:tickMarkSkip val="1"/>
        <c:noMultiLvlLbl val="0"/>
      </c:catAx>
      <c:valAx>
        <c:axId val="28907464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890742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3.2</c:v>
                </c:pt>
                <c:pt idx="1">
                  <c:v>2.42</c:v>
                </c:pt>
                <c:pt idx="2">
                  <c:v>2.2799999999999998</c:v>
                </c:pt>
                <c:pt idx="3">
                  <c:v>2.72</c:v>
                </c:pt>
                <c:pt idx="4">
                  <c:v>4.78</c:v>
                </c:pt>
              </c:numCache>
            </c:numRef>
          </c:val>
          <c:extLst>
            <c:ext xmlns:c16="http://schemas.microsoft.com/office/drawing/2014/chart" uri="{C3380CC4-5D6E-409C-BE32-E72D297353CC}">
              <c16:uniqueId val="{00000000-9742-47BF-97A9-55BE2F0E782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20.29</c:v>
                </c:pt>
                <c:pt idx="1">
                  <c:v>18.989999999999998</c:v>
                </c:pt>
                <c:pt idx="2">
                  <c:v>17.600000000000001</c:v>
                </c:pt>
                <c:pt idx="3">
                  <c:v>12.74</c:v>
                </c:pt>
                <c:pt idx="4">
                  <c:v>14.03</c:v>
                </c:pt>
              </c:numCache>
            </c:numRef>
          </c:val>
          <c:extLst>
            <c:ext xmlns:c16="http://schemas.microsoft.com/office/drawing/2014/chart" uri="{C3380CC4-5D6E-409C-BE32-E72D297353CC}">
              <c16:uniqueId val="{00000001-9742-47BF-97A9-55BE2F0E7820}"/>
            </c:ext>
          </c:extLst>
        </c:ser>
        <c:dLbls>
          <c:showLegendKey val="0"/>
          <c:showVal val="0"/>
          <c:showCatName val="0"/>
          <c:showSerName val="0"/>
          <c:showPercent val="0"/>
          <c:showBubbleSize val="0"/>
        </c:dLbls>
        <c:gapWidth val="250"/>
        <c:overlap val="100"/>
        <c:axId val="382560616"/>
        <c:axId val="38256100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0.46</c:v>
                </c:pt>
                <c:pt idx="1">
                  <c:v>-2.34</c:v>
                </c:pt>
                <c:pt idx="2">
                  <c:v>-1.83</c:v>
                </c:pt>
                <c:pt idx="3">
                  <c:v>-4.01</c:v>
                </c:pt>
                <c:pt idx="4">
                  <c:v>3.83</c:v>
                </c:pt>
              </c:numCache>
            </c:numRef>
          </c:val>
          <c:smooth val="0"/>
          <c:extLst>
            <c:ext xmlns:c16="http://schemas.microsoft.com/office/drawing/2014/chart" uri="{C3380CC4-5D6E-409C-BE32-E72D297353CC}">
              <c16:uniqueId val="{00000002-9742-47BF-97A9-55BE2F0E7820}"/>
            </c:ext>
          </c:extLst>
        </c:ser>
        <c:dLbls>
          <c:showLegendKey val="0"/>
          <c:showVal val="0"/>
          <c:showCatName val="0"/>
          <c:showSerName val="0"/>
          <c:showPercent val="0"/>
          <c:showBubbleSize val="0"/>
        </c:dLbls>
        <c:marker val="1"/>
        <c:smooth val="0"/>
        <c:axId val="382560616"/>
        <c:axId val="382561000"/>
      </c:lineChart>
      <c:catAx>
        <c:axId val="3825606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82561000"/>
        <c:crosses val="autoZero"/>
        <c:auto val="1"/>
        <c:lblAlgn val="ctr"/>
        <c:lblOffset val="100"/>
        <c:tickLblSkip val="1"/>
        <c:tickMarkSkip val="1"/>
        <c:noMultiLvlLbl val="0"/>
      </c:catAx>
      <c:valAx>
        <c:axId val="3825610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25606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0.37</c:v>
                </c:pt>
                <c:pt idx="6">
                  <c:v>#N/A</c:v>
                </c:pt>
                <c:pt idx="7">
                  <c:v>0</c:v>
                </c:pt>
                <c:pt idx="8">
                  <c:v>#N/A</c:v>
                </c:pt>
                <c:pt idx="9">
                  <c:v>0</c:v>
                </c:pt>
              </c:numCache>
            </c:numRef>
          </c:val>
          <c:extLst>
            <c:ext xmlns:c16="http://schemas.microsoft.com/office/drawing/2014/chart" uri="{C3380CC4-5D6E-409C-BE32-E72D297353CC}">
              <c16:uniqueId val="{00000000-FAFD-468F-A3EB-240CC40AEBD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AFD-468F-A3EB-240CC40AEBDF}"/>
            </c:ext>
          </c:extLst>
        </c:ser>
        <c:ser>
          <c:idx val="2"/>
          <c:order val="2"/>
          <c:tx>
            <c:strRef>
              <c:f>データシート!$A$29</c:f>
              <c:strCache>
                <c:ptCount val="1"/>
                <c:pt idx="0">
                  <c:v>塩川駅西土地区画整理事業特別会計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FAFD-468F-A3EB-240CC40AEBDF}"/>
            </c:ext>
          </c:extLst>
        </c:ser>
        <c:ser>
          <c:idx val="3"/>
          <c:order val="3"/>
          <c:tx>
            <c:strRef>
              <c:f>データシート!$A$30</c:f>
              <c:strCache>
                <c:ptCount val="1"/>
                <c:pt idx="0">
                  <c:v>公有林整備事業特別会計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FAFD-468F-A3EB-240CC40AEBDF}"/>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AFD-468F-A3EB-240CC40AEBDF}"/>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5.05</c:v>
                </c:pt>
                <c:pt idx="2">
                  <c:v>#N/A</c:v>
                </c:pt>
                <c:pt idx="3">
                  <c:v>3.06</c:v>
                </c:pt>
                <c:pt idx="4">
                  <c:v>#N/A</c:v>
                </c:pt>
                <c:pt idx="5">
                  <c:v>2.37</c:v>
                </c:pt>
                <c:pt idx="6">
                  <c:v>#N/A</c:v>
                </c:pt>
                <c:pt idx="7">
                  <c:v>1.1200000000000001</c:v>
                </c:pt>
                <c:pt idx="8">
                  <c:v>#N/A</c:v>
                </c:pt>
                <c:pt idx="9">
                  <c:v>0.39</c:v>
                </c:pt>
              </c:numCache>
            </c:numRef>
          </c:val>
          <c:extLst>
            <c:ext xmlns:c16="http://schemas.microsoft.com/office/drawing/2014/chart" uri="{C3380CC4-5D6E-409C-BE32-E72D297353CC}">
              <c16:uniqueId val="{00000005-FAFD-468F-A3EB-240CC40AEBDF}"/>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0.52</c:v>
                </c:pt>
                <c:pt idx="8">
                  <c:v>#N/A</c:v>
                </c:pt>
                <c:pt idx="9">
                  <c:v>0.7</c:v>
                </c:pt>
              </c:numCache>
            </c:numRef>
          </c:val>
          <c:extLst>
            <c:ext xmlns:c16="http://schemas.microsoft.com/office/drawing/2014/chart" uri="{C3380CC4-5D6E-409C-BE32-E72D297353CC}">
              <c16:uniqueId val="{00000006-FAFD-468F-A3EB-240CC40AEBDF}"/>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0.55000000000000004</c:v>
                </c:pt>
                <c:pt idx="2">
                  <c:v>#N/A</c:v>
                </c:pt>
                <c:pt idx="3">
                  <c:v>1.02</c:v>
                </c:pt>
                <c:pt idx="4">
                  <c:v>#N/A</c:v>
                </c:pt>
                <c:pt idx="5">
                  <c:v>0.89</c:v>
                </c:pt>
                <c:pt idx="6">
                  <c:v>#N/A</c:v>
                </c:pt>
                <c:pt idx="7">
                  <c:v>0.93</c:v>
                </c:pt>
                <c:pt idx="8">
                  <c:v>#N/A</c:v>
                </c:pt>
                <c:pt idx="9">
                  <c:v>1.51</c:v>
                </c:pt>
              </c:numCache>
            </c:numRef>
          </c:val>
          <c:extLst>
            <c:ext xmlns:c16="http://schemas.microsoft.com/office/drawing/2014/chart" uri="{C3380CC4-5D6E-409C-BE32-E72D297353CC}">
              <c16:uniqueId val="{00000007-FAFD-468F-A3EB-240CC40AEBD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3.19</c:v>
                </c:pt>
                <c:pt idx="2">
                  <c:v>#N/A</c:v>
                </c:pt>
                <c:pt idx="3">
                  <c:v>2.41</c:v>
                </c:pt>
                <c:pt idx="4">
                  <c:v>#N/A</c:v>
                </c:pt>
                <c:pt idx="5">
                  <c:v>2.27</c:v>
                </c:pt>
                <c:pt idx="6">
                  <c:v>#N/A</c:v>
                </c:pt>
                <c:pt idx="7">
                  <c:v>2.71</c:v>
                </c:pt>
                <c:pt idx="8">
                  <c:v>#N/A</c:v>
                </c:pt>
                <c:pt idx="9">
                  <c:v>4.7699999999999996</c:v>
                </c:pt>
              </c:numCache>
            </c:numRef>
          </c:val>
          <c:extLst>
            <c:ext xmlns:c16="http://schemas.microsoft.com/office/drawing/2014/chart" uri="{C3380CC4-5D6E-409C-BE32-E72D297353CC}">
              <c16:uniqueId val="{00000008-FAFD-468F-A3EB-240CC40AEBD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4.32</c:v>
                </c:pt>
                <c:pt idx="2">
                  <c:v>#N/A</c:v>
                </c:pt>
                <c:pt idx="3">
                  <c:v>5.08</c:v>
                </c:pt>
                <c:pt idx="4">
                  <c:v>#N/A</c:v>
                </c:pt>
                <c:pt idx="5">
                  <c:v>5.96</c:v>
                </c:pt>
                <c:pt idx="6">
                  <c:v>#N/A</c:v>
                </c:pt>
                <c:pt idx="7">
                  <c:v>7.16</c:v>
                </c:pt>
                <c:pt idx="8">
                  <c:v>#N/A</c:v>
                </c:pt>
                <c:pt idx="9">
                  <c:v>8.26</c:v>
                </c:pt>
              </c:numCache>
            </c:numRef>
          </c:val>
          <c:extLst>
            <c:ext xmlns:c16="http://schemas.microsoft.com/office/drawing/2014/chart" uri="{C3380CC4-5D6E-409C-BE32-E72D297353CC}">
              <c16:uniqueId val="{00000009-FAFD-468F-A3EB-240CC40AEBDF}"/>
            </c:ext>
          </c:extLst>
        </c:ser>
        <c:dLbls>
          <c:showLegendKey val="0"/>
          <c:showVal val="0"/>
          <c:showCatName val="0"/>
          <c:showSerName val="0"/>
          <c:showPercent val="0"/>
          <c:showBubbleSize val="0"/>
        </c:dLbls>
        <c:gapWidth val="150"/>
        <c:overlap val="100"/>
        <c:axId val="384109168"/>
        <c:axId val="384109552"/>
      </c:barChart>
      <c:catAx>
        <c:axId val="384109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84109552"/>
        <c:crosses val="autoZero"/>
        <c:auto val="1"/>
        <c:lblAlgn val="ctr"/>
        <c:lblOffset val="100"/>
        <c:tickLblSkip val="1"/>
        <c:tickMarkSkip val="1"/>
        <c:noMultiLvlLbl val="0"/>
      </c:catAx>
      <c:valAx>
        <c:axId val="3841095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41091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2218</c:v>
                </c:pt>
                <c:pt idx="5">
                  <c:v>2197</c:v>
                </c:pt>
                <c:pt idx="8">
                  <c:v>2215</c:v>
                </c:pt>
                <c:pt idx="11">
                  <c:v>2230</c:v>
                </c:pt>
                <c:pt idx="14">
                  <c:v>2237</c:v>
                </c:pt>
              </c:numCache>
            </c:numRef>
          </c:val>
          <c:extLst>
            <c:ext xmlns:c16="http://schemas.microsoft.com/office/drawing/2014/chart" uri="{C3380CC4-5D6E-409C-BE32-E72D297353CC}">
              <c16:uniqueId val="{00000000-ECF0-4D23-975E-8B04A06F524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CF0-4D23-975E-8B04A06F524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84</c:v>
                </c:pt>
                <c:pt idx="3">
                  <c:v>14</c:v>
                </c:pt>
                <c:pt idx="6">
                  <c:v>41</c:v>
                </c:pt>
                <c:pt idx="9">
                  <c:v>5</c:v>
                </c:pt>
                <c:pt idx="12">
                  <c:v>31</c:v>
                </c:pt>
              </c:numCache>
            </c:numRef>
          </c:val>
          <c:extLst>
            <c:ext xmlns:c16="http://schemas.microsoft.com/office/drawing/2014/chart" uri="{C3380CC4-5D6E-409C-BE32-E72D297353CC}">
              <c16:uniqueId val="{00000002-ECF0-4D23-975E-8B04A06F524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172</c:v>
                </c:pt>
                <c:pt idx="3">
                  <c:v>132</c:v>
                </c:pt>
                <c:pt idx="6">
                  <c:v>151</c:v>
                </c:pt>
                <c:pt idx="9">
                  <c:v>175</c:v>
                </c:pt>
                <c:pt idx="12">
                  <c:v>148</c:v>
                </c:pt>
              </c:numCache>
            </c:numRef>
          </c:val>
          <c:extLst>
            <c:ext xmlns:c16="http://schemas.microsoft.com/office/drawing/2014/chart" uri="{C3380CC4-5D6E-409C-BE32-E72D297353CC}">
              <c16:uniqueId val="{00000003-ECF0-4D23-975E-8B04A06F524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896</c:v>
                </c:pt>
                <c:pt idx="3">
                  <c:v>882</c:v>
                </c:pt>
                <c:pt idx="6">
                  <c:v>869</c:v>
                </c:pt>
                <c:pt idx="9">
                  <c:v>576</c:v>
                </c:pt>
                <c:pt idx="12">
                  <c:v>566</c:v>
                </c:pt>
              </c:numCache>
            </c:numRef>
          </c:val>
          <c:extLst>
            <c:ext xmlns:c16="http://schemas.microsoft.com/office/drawing/2014/chart" uri="{C3380CC4-5D6E-409C-BE32-E72D297353CC}">
              <c16:uniqueId val="{00000004-ECF0-4D23-975E-8B04A06F524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CF0-4D23-975E-8B04A06F524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CF0-4D23-975E-8B04A06F524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2321</c:v>
                </c:pt>
                <c:pt idx="3">
                  <c:v>2270</c:v>
                </c:pt>
                <c:pt idx="6">
                  <c:v>2227</c:v>
                </c:pt>
                <c:pt idx="9">
                  <c:v>2281</c:v>
                </c:pt>
                <c:pt idx="12">
                  <c:v>2350</c:v>
                </c:pt>
              </c:numCache>
            </c:numRef>
          </c:val>
          <c:extLst>
            <c:ext xmlns:c16="http://schemas.microsoft.com/office/drawing/2014/chart" uri="{C3380CC4-5D6E-409C-BE32-E72D297353CC}">
              <c16:uniqueId val="{00000007-ECF0-4D23-975E-8B04A06F524A}"/>
            </c:ext>
          </c:extLst>
        </c:ser>
        <c:dLbls>
          <c:showLegendKey val="0"/>
          <c:showVal val="0"/>
          <c:showCatName val="0"/>
          <c:showSerName val="0"/>
          <c:showPercent val="0"/>
          <c:showBubbleSize val="0"/>
        </c:dLbls>
        <c:gapWidth val="100"/>
        <c:overlap val="100"/>
        <c:axId val="388780928"/>
        <c:axId val="3887813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1255</c:v>
                </c:pt>
                <c:pt idx="2">
                  <c:v>#N/A</c:v>
                </c:pt>
                <c:pt idx="3">
                  <c:v>#N/A</c:v>
                </c:pt>
                <c:pt idx="4">
                  <c:v>1101</c:v>
                </c:pt>
                <c:pt idx="5">
                  <c:v>#N/A</c:v>
                </c:pt>
                <c:pt idx="6">
                  <c:v>#N/A</c:v>
                </c:pt>
                <c:pt idx="7">
                  <c:v>1073</c:v>
                </c:pt>
                <c:pt idx="8">
                  <c:v>#N/A</c:v>
                </c:pt>
                <c:pt idx="9">
                  <c:v>#N/A</c:v>
                </c:pt>
                <c:pt idx="10">
                  <c:v>807</c:v>
                </c:pt>
                <c:pt idx="11">
                  <c:v>#N/A</c:v>
                </c:pt>
                <c:pt idx="12">
                  <c:v>#N/A</c:v>
                </c:pt>
                <c:pt idx="13">
                  <c:v>858</c:v>
                </c:pt>
                <c:pt idx="14">
                  <c:v>#N/A</c:v>
                </c:pt>
              </c:numCache>
            </c:numRef>
          </c:val>
          <c:smooth val="0"/>
          <c:extLst>
            <c:ext xmlns:c16="http://schemas.microsoft.com/office/drawing/2014/chart" uri="{C3380CC4-5D6E-409C-BE32-E72D297353CC}">
              <c16:uniqueId val="{00000008-ECF0-4D23-975E-8B04A06F524A}"/>
            </c:ext>
          </c:extLst>
        </c:ser>
        <c:dLbls>
          <c:showLegendKey val="0"/>
          <c:showVal val="0"/>
          <c:showCatName val="0"/>
          <c:showSerName val="0"/>
          <c:showPercent val="0"/>
          <c:showBubbleSize val="0"/>
        </c:dLbls>
        <c:marker val="1"/>
        <c:smooth val="0"/>
        <c:axId val="388780928"/>
        <c:axId val="388781312"/>
      </c:lineChart>
      <c:catAx>
        <c:axId val="388780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88781312"/>
        <c:crosses val="autoZero"/>
        <c:auto val="1"/>
        <c:lblAlgn val="ctr"/>
        <c:lblOffset val="100"/>
        <c:tickLblSkip val="1"/>
        <c:tickMarkSkip val="1"/>
        <c:noMultiLvlLbl val="0"/>
      </c:catAx>
      <c:valAx>
        <c:axId val="3887813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87809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26147</c:v>
                </c:pt>
                <c:pt idx="5">
                  <c:v>26125</c:v>
                </c:pt>
                <c:pt idx="8">
                  <c:v>26665</c:v>
                </c:pt>
                <c:pt idx="11">
                  <c:v>26993</c:v>
                </c:pt>
                <c:pt idx="14">
                  <c:v>27047</c:v>
                </c:pt>
              </c:numCache>
            </c:numRef>
          </c:val>
          <c:extLst>
            <c:ext xmlns:c16="http://schemas.microsoft.com/office/drawing/2014/chart" uri="{C3380CC4-5D6E-409C-BE32-E72D297353CC}">
              <c16:uniqueId val="{00000000-0F0A-46E0-A475-C6444FAEFA7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198</c:v>
                </c:pt>
                <c:pt idx="5">
                  <c:v>224</c:v>
                </c:pt>
                <c:pt idx="8">
                  <c:v>222</c:v>
                </c:pt>
                <c:pt idx="11">
                  <c:v>253</c:v>
                </c:pt>
                <c:pt idx="14">
                  <c:v>204</c:v>
                </c:pt>
              </c:numCache>
            </c:numRef>
          </c:val>
          <c:extLst>
            <c:ext xmlns:c16="http://schemas.microsoft.com/office/drawing/2014/chart" uri="{C3380CC4-5D6E-409C-BE32-E72D297353CC}">
              <c16:uniqueId val="{00000001-0F0A-46E0-A475-C6444FAEFA7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8011</c:v>
                </c:pt>
                <c:pt idx="5">
                  <c:v>7904</c:v>
                </c:pt>
                <c:pt idx="8">
                  <c:v>7232</c:v>
                </c:pt>
                <c:pt idx="11">
                  <c:v>5919</c:v>
                </c:pt>
                <c:pt idx="14">
                  <c:v>5607</c:v>
                </c:pt>
              </c:numCache>
            </c:numRef>
          </c:val>
          <c:extLst>
            <c:ext xmlns:c16="http://schemas.microsoft.com/office/drawing/2014/chart" uri="{C3380CC4-5D6E-409C-BE32-E72D297353CC}">
              <c16:uniqueId val="{00000002-0F0A-46E0-A475-C6444FAEFA7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F0A-46E0-A475-C6444FAEFA7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F0A-46E0-A475-C6444FAEFA7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F0A-46E0-A475-C6444FAEFA7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4453</c:v>
                </c:pt>
                <c:pt idx="3">
                  <c:v>4291</c:v>
                </c:pt>
                <c:pt idx="6">
                  <c:v>4339</c:v>
                </c:pt>
                <c:pt idx="9">
                  <c:v>4188</c:v>
                </c:pt>
                <c:pt idx="12">
                  <c:v>4068</c:v>
                </c:pt>
              </c:numCache>
            </c:numRef>
          </c:val>
          <c:extLst>
            <c:ext xmlns:c16="http://schemas.microsoft.com/office/drawing/2014/chart" uri="{C3380CC4-5D6E-409C-BE32-E72D297353CC}">
              <c16:uniqueId val="{00000006-0F0A-46E0-A475-C6444FAEFA7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1257</c:v>
                </c:pt>
                <c:pt idx="3">
                  <c:v>1334</c:v>
                </c:pt>
                <c:pt idx="6">
                  <c:v>2299</c:v>
                </c:pt>
                <c:pt idx="9">
                  <c:v>2342</c:v>
                </c:pt>
                <c:pt idx="12">
                  <c:v>3098</c:v>
                </c:pt>
              </c:numCache>
            </c:numRef>
          </c:val>
          <c:extLst>
            <c:ext xmlns:c16="http://schemas.microsoft.com/office/drawing/2014/chart" uri="{C3380CC4-5D6E-409C-BE32-E72D297353CC}">
              <c16:uniqueId val="{00000007-0F0A-46E0-A475-C6444FAEFA7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9062</c:v>
                </c:pt>
                <c:pt idx="3">
                  <c:v>8947</c:v>
                </c:pt>
                <c:pt idx="6">
                  <c:v>8784</c:v>
                </c:pt>
                <c:pt idx="9">
                  <c:v>7450</c:v>
                </c:pt>
                <c:pt idx="12">
                  <c:v>6299</c:v>
                </c:pt>
              </c:numCache>
            </c:numRef>
          </c:val>
          <c:extLst>
            <c:ext xmlns:c16="http://schemas.microsoft.com/office/drawing/2014/chart" uri="{C3380CC4-5D6E-409C-BE32-E72D297353CC}">
              <c16:uniqueId val="{00000008-0F0A-46E0-A475-C6444FAEFA7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28</c:v>
                </c:pt>
                <c:pt idx="3">
                  <c:v>22</c:v>
                </c:pt>
                <c:pt idx="6">
                  <c:v>17</c:v>
                </c:pt>
                <c:pt idx="9">
                  <c:v>13</c:v>
                </c:pt>
                <c:pt idx="12">
                  <c:v>8</c:v>
                </c:pt>
              </c:numCache>
            </c:numRef>
          </c:val>
          <c:extLst>
            <c:ext xmlns:c16="http://schemas.microsoft.com/office/drawing/2014/chart" uri="{C3380CC4-5D6E-409C-BE32-E72D297353CC}">
              <c16:uniqueId val="{00000009-0F0A-46E0-A475-C6444FAEFA7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26076</c:v>
                </c:pt>
                <c:pt idx="3">
                  <c:v>26030</c:v>
                </c:pt>
                <c:pt idx="6">
                  <c:v>25515</c:v>
                </c:pt>
                <c:pt idx="9">
                  <c:v>25889</c:v>
                </c:pt>
                <c:pt idx="12">
                  <c:v>26664</c:v>
                </c:pt>
              </c:numCache>
            </c:numRef>
          </c:val>
          <c:extLst>
            <c:ext xmlns:c16="http://schemas.microsoft.com/office/drawing/2014/chart" uri="{C3380CC4-5D6E-409C-BE32-E72D297353CC}">
              <c16:uniqueId val="{0000000A-0F0A-46E0-A475-C6444FAEFA7E}"/>
            </c:ext>
          </c:extLst>
        </c:ser>
        <c:dLbls>
          <c:showLegendKey val="0"/>
          <c:showVal val="0"/>
          <c:showCatName val="0"/>
          <c:showSerName val="0"/>
          <c:showPercent val="0"/>
          <c:showBubbleSize val="0"/>
        </c:dLbls>
        <c:gapWidth val="100"/>
        <c:overlap val="100"/>
        <c:axId val="389100560"/>
        <c:axId val="3896421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6521</c:v>
                </c:pt>
                <c:pt idx="2">
                  <c:v>#N/A</c:v>
                </c:pt>
                <c:pt idx="3">
                  <c:v>#N/A</c:v>
                </c:pt>
                <c:pt idx="4">
                  <c:v>6372</c:v>
                </c:pt>
                <c:pt idx="5">
                  <c:v>#N/A</c:v>
                </c:pt>
                <c:pt idx="6">
                  <c:v>#N/A</c:v>
                </c:pt>
                <c:pt idx="7">
                  <c:v>6836</c:v>
                </c:pt>
                <c:pt idx="8">
                  <c:v>#N/A</c:v>
                </c:pt>
                <c:pt idx="9">
                  <c:v>#N/A</c:v>
                </c:pt>
                <c:pt idx="10">
                  <c:v>6716</c:v>
                </c:pt>
                <c:pt idx="11">
                  <c:v>#N/A</c:v>
                </c:pt>
                <c:pt idx="12">
                  <c:v>#N/A</c:v>
                </c:pt>
                <c:pt idx="13">
                  <c:v>7279</c:v>
                </c:pt>
                <c:pt idx="14">
                  <c:v>#N/A</c:v>
                </c:pt>
              </c:numCache>
            </c:numRef>
          </c:val>
          <c:smooth val="0"/>
          <c:extLst>
            <c:ext xmlns:c16="http://schemas.microsoft.com/office/drawing/2014/chart" uri="{C3380CC4-5D6E-409C-BE32-E72D297353CC}">
              <c16:uniqueId val="{0000000B-0F0A-46E0-A475-C6444FAEFA7E}"/>
            </c:ext>
          </c:extLst>
        </c:ser>
        <c:dLbls>
          <c:showLegendKey val="0"/>
          <c:showVal val="0"/>
          <c:showCatName val="0"/>
          <c:showSerName val="0"/>
          <c:showPercent val="0"/>
          <c:showBubbleSize val="0"/>
        </c:dLbls>
        <c:marker val="1"/>
        <c:smooth val="0"/>
        <c:axId val="389100560"/>
        <c:axId val="389642168"/>
      </c:lineChart>
      <c:catAx>
        <c:axId val="389100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89642168"/>
        <c:crosses val="autoZero"/>
        <c:auto val="1"/>
        <c:lblAlgn val="ctr"/>
        <c:lblOffset val="100"/>
        <c:tickLblSkip val="1"/>
        <c:tickMarkSkip val="1"/>
        <c:noMultiLvlLbl val="0"/>
      </c:catAx>
      <c:valAx>
        <c:axId val="3896421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9100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2656</c:v>
                </c:pt>
                <c:pt idx="1">
                  <c:v>1963</c:v>
                </c:pt>
                <c:pt idx="2">
                  <c:v>2231</c:v>
                </c:pt>
              </c:numCache>
            </c:numRef>
          </c:val>
          <c:extLst>
            <c:ext xmlns:c16="http://schemas.microsoft.com/office/drawing/2014/chart" uri="{C3380CC4-5D6E-409C-BE32-E72D297353CC}">
              <c16:uniqueId val="{00000000-7D3A-4EF8-B5EE-C139D396C46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2777</c:v>
                </c:pt>
                <c:pt idx="1">
                  <c:v>2160</c:v>
                </c:pt>
                <c:pt idx="2">
                  <c:v>1470</c:v>
                </c:pt>
              </c:numCache>
            </c:numRef>
          </c:val>
          <c:extLst>
            <c:ext xmlns:c16="http://schemas.microsoft.com/office/drawing/2014/chart" uri="{C3380CC4-5D6E-409C-BE32-E72D297353CC}">
              <c16:uniqueId val="{00000001-7D3A-4EF8-B5EE-C139D396C46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1077</c:v>
                </c:pt>
                <c:pt idx="1">
                  <c:v>1181</c:v>
                </c:pt>
                <c:pt idx="2">
                  <c:v>1385</c:v>
                </c:pt>
              </c:numCache>
            </c:numRef>
          </c:val>
          <c:extLst>
            <c:ext xmlns:c16="http://schemas.microsoft.com/office/drawing/2014/chart" uri="{C3380CC4-5D6E-409C-BE32-E72D297353CC}">
              <c16:uniqueId val="{00000002-7D3A-4EF8-B5EE-C139D396C469}"/>
            </c:ext>
          </c:extLst>
        </c:ser>
        <c:dLbls>
          <c:showLegendKey val="0"/>
          <c:showVal val="0"/>
          <c:showCatName val="0"/>
          <c:showSerName val="0"/>
          <c:showPercent val="0"/>
          <c:showBubbleSize val="0"/>
        </c:dLbls>
        <c:gapWidth val="120"/>
        <c:overlap val="100"/>
        <c:axId val="388790776"/>
        <c:axId val="389334104"/>
      </c:barChart>
      <c:catAx>
        <c:axId val="388790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89334104"/>
        <c:crosses val="autoZero"/>
        <c:auto val="1"/>
        <c:lblAlgn val="ctr"/>
        <c:lblOffset val="100"/>
        <c:tickLblSkip val="1"/>
        <c:tickMarkSkip val="1"/>
        <c:noMultiLvlLbl val="0"/>
      </c:catAx>
      <c:valAx>
        <c:axId val="38933410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88790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{72562498-512E-4EE1-9FCE-0E5F61100E82}</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2FAB-4192-A743-3BEDB0C6B4F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{F9637304-9CBC-4142-9E3B-DBEABDFA9992}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FAB-4192-A743-3BEDB0C6B4F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{11E9983C-2DCB-4B83-B1EF-D7E7C0602403}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FAB-4192-A743-3BEDB0C6B4F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{A01BD19E-6513-4189-9B4E-A892E29B81DF}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FAB-4192-A743-3BEDB0C6B4F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{5F79BF99-BC8F-4059-87EE-48CA73C715F3}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FAB-4192-A743-3BEDB0C6B4F5}"/>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{4B37BAA1-2CF3-45EC-B7B3-2AD7B6FED81C}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2FAB-4192-A743-3BEDB0C6B4F5}"/>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{8ABDED64-D7CB-40C1-ADB2-5AB302BDCE5F}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2FAB-4192-A743-3BEDB0C6B4F5}"/>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{6FDE385A-A506-4661-98C8-CCAB7C41218A}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2FAB-4192-A743-3BEDB0C6B4F5}"/>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{6298BFC8-7B69-4856-8F36-5ACD0E633E71}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2FAB-4192-A743-3BEDB0C6B4F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37.299999999999997</c:v>
                </c:pt>
                <c:pt idx="8">
                  <c:v>39.1</c:v>
                </c:pt>
                <c:pt idx="16">
                  <c:v>40.6</c:v>
                </c:pt>
                <c:pt idx="24">
                  <c:v>42.4</c:v>
                </c:pt>
                <c:pt idx="32">
                  <c:v>44</c:v>
                </c:pt>
              </c:numCache>
            </c:numRef>
          </c:xVal>
          <c:yVal>
            <c:numRef>
              <c:f>公会計指標分析・財政指標組合せ分析表!$BP$51:$DC$51</c:f>
              <c:numCache>
                <c:formatCode>#,##0.0;"▲ "#,##0.0</c:formatCode>
                <c:ptCount val="40"/>
                <c:pt idx="0">
                  <c:v>48.5</c:v>
                </c:pt>
                <c:pt idx="8">
                  <c:v>48.3</c:v>
                </c:pt>
                <c:pt idx="16">
                  <c:v>52.8</c:v>
                </c:pt>
                <c:pt idx="24">
                  <c:v>50.7</c:v>
                </c:pt>
                <c:pt idx="32">
                  <c:v>53.1</c:v>
                </c:pt>
              </c:numCache>
            </c:numRef>
          </c:yVal>
          <c:smooth val="0"/>
          <c:extLst>
            <c:ext xmlns:c16="http://schemas.microsoft.com/office/drawing/2014/chart" uri="{C3380CC4-5D6E-409C-BE32-E72D297353CC}">
              <c16:uniqueId val="{00000009-2FAB-4192-A743-3BEDB0C6B4F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{0195A895-066E-4DE8-82AE-EBE3887D5A41}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2FAB-4192-A743-3BEDB0C6B4F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{5903E0E8-760D-42F5-A8C6-A961A1294571}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FAB-4192-A743-3BEDB0C6B4F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{2E73CEA0-E6DB-41A2-933A-4DAEA05B9FFB}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FAB-4192-A743-3BEDB0C6B4F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{7AE17D87-7237-4C08-A8C7-A856945BCDEA}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FAB-4192-A743-3BEDB0C6B4F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{4F5C4E5D-01E1-49F6-91FA-172B995EF90F}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FAB-4192-A743-3BEDB0C6B4F5}"/>
                </c:ext>
              </c:extLst>
            </c:dLbl>
            <c:dLbl>
              <c:idx val="8"/>
              <c:layout>
                <c:manualLayout>
                  <c:x val="0"/>
                  <c:y val="-1.1049454880534097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{C93D08E8-3EC6-477C-92D0-97CBBCB6F176}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2FAB-4192-A743-3BEDB0C6B4F5}"/>
                </c:ext>
              </c:extLst>
            </c:dLbl>
            <c:dLbl>
              <c:idx val="16"/>
              <c:layout>
                <c:manualLayout>
                  <c:x val="0"/>
                  <c:y val="1.1049454880534097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{D882AF0F-9248-4F9A-BF1C-749DF984CDE0}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2FAB-4192-A743-3BEDB0C6B4F5}"/>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{A48BC9AC-33F1-4C52-B3E2-A8DD252A998D}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2FAB-4192-A743-3BEDB0C6B4F5}"/>
                </c:ext>
              </c:extLst>
            </c:dLbl>
            <c:dLbl>
              <c:idx val="32"/>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{F6F9E498-E55B-4EC0-8329-89293450CD6F}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2FAB-4192-A743-3BEDB0C6B4F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59.6</c:v>
                </c:pt>
                <c:pt idx="8">
                  <c:v>60.8</c:v>
                </c:pt>
                <c:pt idx="16">
                  <c:v>61</c:v>
                </c:pt>
                <c:pt idx="24">
                  <c:v>61.7</c:v>
                </c:pt>
                <c:pt idx="32">
                  <c:v>62.4</c:v>
                </c:pt>
              </c:numCache>
            </c:numRef>
          </c:xVal>
          <c:yVal>
            <c:numRef>
              <c:f>公会計指標分析・財政指標組合せ分析表!$BP$55:$DC$55</c:f>
              <c:numCache>
                <c:formatCode>#,##0.0;"▲ "#,##0.0</c:formatCode>
                <c:ptCount val="40"/>
                <c:pt idx="0">
                  <c:v>53.4</c:v>
                </c:pt>
                <c:pt idx="8">
                  <c:v>48</c:v>
                </c:pt>
                <c:pt idx="16">
                  <c:v>49.1</c:v>
                </c:pt>
                <c:pt idx="24">
                  <c:v>41.5</c:v>
                </c:pt>
                <c:pt idx="32">
                  <c:v>25.2</c:v>
                </c:pt>
              </c:numCache>
            </c:numRef>
          </c:yVal>
          <c:smooth val="0"/>
          <c:extLst>
            <c:ext xmlns:c16="http://schemas.microsoft.com/office/drawing/2014/chart" uri="{C3380CC4-5D6E-409C-BE32-E72D297353CC}">
              <c16:uniqueId val="{00000013-2FAB-4192-A743-3BEDB0C6B4F5}"/>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3.4566143090820539E-2"/>
                  <c:y val="-6.2416647087793951E-2"/>
                </c:manualLayout>
              </c:layout>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{26E2D4AB-E64C-4E63-9CB5-52E6E9B2DB6D}</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42B0-4CE4-98EE-9C5A57B9463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{7DA1E9AC-1957-4288-ABCD-0E5982583B25}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2B0-4CE4-98EE-9C5A57B9463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{7ADF7582-E3DA-4B0E-8B19-8BFCC90D7527}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2B0-4CE4-98EE-9C5A57B9463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{D5952EF6-E025-4B58-9E76-5E8256FCF7CD}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2B0-4CE4-98EE-9C5A57B9463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{FD83E177-034D-4DD2-BC20-CE17552E9A46}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2B0-4CE4-98EE-9C5A57B94635}"/>
                </c:ext>
              </c:extLst>
            </c:dLbl>
            <c:dLbl>
              <c:idx val="8"/>
              <c:layout>
                <c:manualLayout>
                  <c:x val="-2.8829840147400795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{7E09997E-5AC1-4195-AE98-ECED43AA1795}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42B0-4CE4-98EE-9C5A57B94635}"/>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{4B70D2F1-9C95-4BF1-83E0-D37613C94FEA}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42B0-4CE4-98EE-9C5A57B94635}"/>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{6DA1426E-DAA0-460B-970D-1E2FB3014451}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42B0-4CE4-98EE-9C5A57B94635}"/>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{042B3A05-9D52-400F-B185-DC1D456BE3A1}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42B0-4CE4-98EE-9C5A57B9463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8.6999999999999993</c:v>
                </c:pt>
                <c:pt idx="8">
                  <c:v>8.6</c:v>
                </c:pt>
                <c:pt idx="16">
                  <c:v>8.6</c:v>
                </c:pt>
                <c:pt idx="24">
                  <c:v>7.5</c:v>
                </c:pt>
                <c:pt idx="32">
                  <c:v>6.8</c:v>
                </c:pt>
              </c:numCache>
            </c:numRef>
          </c:xVal>
          <c:yVal>
            <c:numRef>
              <c:f>公会計指標分析・財政指標組合せ分析表!$BP$73:$DC$73</c:f>
              <c:numCache>
                <c:formatCode>#,##0.0;"▲ "#,##0.0</c:formatCode>
                <c:ptCount val="40"/>
                <c:pt idx="0">
                  <c:v>48.5</c:v>
                </c:pt>
                <c:pt idx="8">
                  <c:v>48.3</c:v>
                </c:pt>
                <c:pt idx="16">
                  <c:v>52.8</c:v>
                </c:pt>
                <c:pt idx="24">
                  <c:v>50.7</c:v>
                </c:pt>
                <c:pt idx="32">
                  <c:v>53.1</c:v>
                </c:pt>
              </c:numCache>
            </c:numRef>
          </c:yVal>
          <c:smooth val="0"/>
          <c:extLst>
            <c:ext xmlns:c16="http://schemas.microsoft.com/office/drawing/2014/chart" uri="{C3380CC4-5D6E-409C-BE32-E72D297353CC}">
              <c16:uniqueId val="{00000009-42B0-4CE4-98EE-9C5A57B9463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{D5369B2B-91E8-4DF7-9BA8-3CF522F98220}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42B0-4CE4-98EE-9C5A57B9463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{BE002FB2-345E-4FDE-81E9-DCCB7D010A3C}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2B0-4CE4-98EE-9C5A57B9463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{0AAB9F85-D92A-4904-9377-F3649C7C4F2A}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2B0-4CE4-98EE-9C5A57B9463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{EC437476-46F5-40EF-AA1C-44B9B77A006E}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2B0-4CE4-98EE-9C5A57B9463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{D7FAA1EB-55C3-4422-842A-44A71DD9B132}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2B0-4CE4-98EE-9C5A57B94635}"/>
                </c:ext>
              </c:extLst>
            </c:dLbl>
            <c:dLbl>
              <c:idx val="8"/>
              <c:layout>
                <c:manualLayout>
                  <c:x val="0"/>
                  <c:y val="-1.0350316835250544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{5EA0D995-6FC6-40A1-A747-C1FDF37A0CD2}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42B0-4CE4-98EE-9C5A57B94635}"/>
                </c:ext>
              </c:extLst>
            </c:dLbl>
            <c:dLbl>
              <c:idx val="16"/>
              <c:layout>
                <c:manualLayout>
                  <c:x val="0"/>
                  <c:y val="1.034997434768089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{AC3973F7-40C1-4A7D-BF94-271B63FEB68E}</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42B0-4CE4-98EE-9C5A57B94635}"/>
                </c:ext>
              </c:extLst>
            </c:dLbl>
            <c:dLbl>
              <c:idx val="24"/>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{49C11361-C8FD-4773-B1A9-37E4C6240DF6}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42B0-4CE4-98EE-9C5A57B94635}"/>
                </c:ext>
              </c:extLst>
            </c:dLbl>
            <c:dLbl>
              <c:idx val="32"/>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{BA2A86A1-14CA-43E1-9F09-688CDBFE56DC}</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42B0-4CE4-98EE-9C5A57B9463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9.8000000000000007</c:v>
                </c:pt>
                <c:pt idx="8">
                  <c:v>9.6</c:v>
                </c:pt>
                <c:pt idx="16">
                  <c:v>9.5</c:v>
                </c:pt>
                <c:pt idx="24">
                  <c:v>9.1999999999999993</c:v>
                </c:pt>
                <c:pt idx="32">
                  <c:v>8.9</c:v>
                </c:pt>
              </c:numCache>
            </c:numRef>
          </c:xVal>
          <c:yVal>
            <c:numRef>
              <c:f>公会計指標分析・財政指標組合せ分析表!$BP$77:$DC$77</c:f>
              <c:numCache>
                <c:formatCode>#,##0.0;"▲ "#,##0.0</c:formatCode>
                <c:ptCount val="40"/>
                <c:pt idx="0">
                  <c:v>53.4</c:v>
                </c:pt>
                <c:pt idx="8">
                  <c:v>48</c:v>
                </c:pt>
                <c:pt idx="16">
                  <c:v>49.1</c:v>
                </c:pt>
                <c:pt idx="24">
                  <c:v>41.5</c:v>
                </c:pt>
                <c:pt idx="32">
                  <c:v>25.2</c:v>
                </c:pt>
              </c:numCache>
            </c:numRef>
          </c:yVal>
          <c:smooth val="0"/>
          <c:extLst>
            <c:ext xmlns:c16="http://schemas.microsoft.com/office/drawing/2014/chart" uri="{C3380CC4-5D6E-409C-BE32-E72D297353CC}">
              <c16:uniqueId val="{00000013-42B0-4CE4-98EE-9C5A57B94635}"/>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実質公債費比率の分子は、前年度と比較して増加している。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の主な要因としては、喜多方地方広域市町村圏組合が発行した地方債に充当したと認められる負担金において、計画的償還による地方債の償還終了に伴う減少がみられるものの、地方債残高や公債費に準ずる債務負担行為に係るものについて、各種事業の実施による増加がみられることが挙げられ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満期一括償還の地方債は存在しない。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将来負担比率の分子は、前年度と比べて増加している。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の主な要因として、公営企業債等への繰り入れ見込額が減少しているものの、充当可能財源等における基準財政需要額算入見込額において、公債費の償還開始により算入見込額は微増しているものの、新規事業実施により合併特例債をはじめとする地方債の発行額が増加していることに加え、歳入減の調整として財政調整基金を</a:t>
          </a:r>
          <a:r>
            <a:rPr kumimoji="1" lang="en-US" altLang="ja-JP" sz="1400">
              <a:latin typeface="ＭＳ ゴシック" pitchFamily="49" charset="-128"/>
              <a:ea typeface="ＭＳ ゴシック" pitchFamily="49" charset="-128"/>
            </a:rPr>
            <a:t>380</a:t>
          </a:r>
          <a:r>
            <a:rPr kumimoji="1" lang="ja-JP" altLang="en-US" sz="1400">
              <a:latin typeface="ＭＳ ゴシック" pitchFamily="49" charset="-128"/>
              <a:ea typeface="ＭＳ ゴシック" pitchFamily="49" charset="-128"/>
            </a:rPr>
            <a:t>百万円、市債償還の調整として減債基金より</a:t>
          </a:r>
          <a:r>
            <a:rPr kumimoji="1" lang="en-US" altLang="ja-JP" sz="1400">
              <a:latin typeface="ＭＳ ゴシック" pitchFamily="49" charset="-128"/>
              <a:ea typeface="ＭＳ ゴシック" pitchFamily="49" charset="-128"/>
            </a:rPr>
            <a:t>880</a:t>
          </a:r>
          <a:r>
            <a:rPr kumimoji="1" lang="ja-JP" altLang="en-US" sz="1400">
              <a:latin typeface="ＭＳ ゴシック" pitchFamily="49" charset="-128"/>
              <a:ea typeface="ＭＳ ゴシック" pitchFamily="49" charset="-128"/>
            </a:rPr>
            <a:t>百万円を繰り入れたことにより充当可能基金が大きく減少したことが挙げられる。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福島県喜多方市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庫補助金の過年度収入を積み立てたこと等により財政調整基金の残高が増加したものの、公債費の償還に充てるため減債基金を取り崩したこと、上ノ山墓地公園の管理にかかる経費に充てるため上ノ山墓地公園管理基金を取り崩したこと等の影響で、基金残高の合計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口減少に伴う税収の減等に対応できるよう、財政調整基金の適正な規模を維持していくとともに、今後増加していくことが見込まれる公共施設の維持管理や退職者の増に対応していくための特定目的基金の設置・活用を検討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過疎地域持続的発展特別事業基金：住民の日常的な移動のための交通手段の確保を図るための事業や、集落の維持及び活性化を図るための事業等実施のため。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ふるさと創生事業基金：市民が自ら考え自ら実践する地域づくり活動を応援するため、地域の活性化に寄与する事業を行う団体に対し、補助金を交付するため。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過疎地域持続的発展特別事業基金：デマンド交通本格運行等を実施するため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百万円を取り崩したが、過疎債（ソフト）より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百万円を積み立てたため残高は増加した。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ふるさとづくり基金：多様な人々の参加による魅力あるふるさとづくりに資するため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百万円を取り崩したが、個人、法人その他団体からの寄付金等を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百万円積み立てたため残高は増加した。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国営会津北部農業水利事業基金：会津北部地区の農業水利施設について、国営により長寿命化を図るための機能保全事業が平成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年度から令和５年度を事業期間として行われており、事業費の市負担分について事業完了後に一括償還とするため令和５年度まで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百万円ずつ積み立て、令和６年度に市負担分事業費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百万円を一括償還する予定である。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上ノ山墓地公園管理基金：令和４年度より、合葬式施設使用料等により令和８年度まで毎年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百万円程度の積立を見込んでいる。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地方財政法第７条の規定に基づき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百万円、国庫支出金の過年度収入を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百万円積み立てたことにより、残高が増加している。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適正な規模を維持していくとともに、今後見込まれる人口減少に伴う税収の減等や普通建設事業費の増加等による財源不足を調整するために活用していく。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令和３年度は普通交付税の臨時経済対策費追加交付分を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百万円積み立てたが、公債費の償還に充てるため、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百万円の繰入を行ったため、結果として残高は前年度に比べ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百万円ほど減少している。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今後も道路改良事業や山都公民館整備事業等、市債を活用した大規模事業を実施する予定があり、償還額が増大していくことが見込まれるため、計画的に活用し償還に必要な財源の確保を図る。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46,004
45,721
554.63
31,256,901
30,293,150
759,488
15,897,843
26,663,898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indent="139700" algn="just">
            <a:lnSpc>
              <a:spcPts val="1200"/>
            </a:lnSpc>
          </a:pP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類似団体平均を</a:t>
          </a:r>
          <a:r>
            <a:rPr lang="en-US"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18.4</a:t>
          </a:r>
          <a:r>
            <a:rPr lang="ja-JP" altLang="en-US"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ポイント</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、福島県平均を</a:t>
          </a:r>
          <a:r>
            <a:rPr lang="en-US"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15.5</a:t>
          </a:r>
          <a:r>
            <a:rPr lang="ja-JP" altLang="en-US"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ポイント</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下回っており、</a:t>
          </a:r>
          <a:r>
            <a:rPr lang="ja-JP" altLang="en-US"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特に</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平成</a:t>
          </a:r>
          <a:r>
            <a:rPr lang="en-US"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17</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年度の市町村合併に伴い道路台帳を再整備した道路、平成</a:t>
          </a:r>
          <a:r>
            <a:rPr lang="en-US"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26</a:t>
          </a:r>
          <a:r>
            <a:rPr lang="ja-JP" altLang="en-US"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en-US"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28</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年度に整備した庁舎、令和元年度にＶ</a:t>
          </a:r>
          <a:r>
            <a:rPr lang="en-US"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Ｌｏｗ災害情報連携システム</a:t>
          </a:r>
          <a:r>
            <a:rPr lang="ja-JP" altLang="en-US"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事業、令和３年度に喜多方地方広域市町村圏組合消防庁舎</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を</a:t>
          </a:r>
          <a:r>
            <a:rPr lang="ja-JP" altLang="en-US"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整備</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した消防施設が低い水準となっている。</a:t>
          </a:r>
        </a:p>
        <a:p>
          <a:pPr algn="just">
            <a:lnSpc>
              <a:spcPts val="1200"/>
            </a:lnSpc>
          </a:pP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　一方で、他施設</a:t>
          </a:r>
          <a:r>
            <a:rPr lang="ja-JP" altLang="en-US"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については</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、類似団体平均、福島県平均より高</a:t>
          </a:r>
          <a:r>
            <a:rPr lang="ja-JP" altLang="en-US"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く近年の指標</a:t>
          </a:r>
          <a:r>
            <a:rPr lang="ja-JP"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の上昇</a:t>
          </a:r>
          <a:r>
            <a:rPr lang="ja-JP" altLang="en-US" sz="1050" kern="100">
              <a:effectLst/>
              <a:latin typeface="ＭＳ ゴシック" panose="020B0609070205080204" pitchFamily="49" charset="-128"/>
              <a:ea typeface="ＭＳ ゴシック" panose="020B0609070205080204" pitchFamily="49" charset="-128"/>
              <a:cs typeface="Times New Roman" panose="02020603050405020304" pitchFamily="18" charset="0"/>
            </a:rPr>
            <a:t>傾向につながっており、令和２年度に作成した個別施設計画に基づき、各施設の実態を精査するなど、さらなる適正化に努め、有形固定資産減価償却率の上昇を抑えていく。</a:t>
          </a:r>
          <a:endParaRPr lang="en-US" alt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11642</xdr:rowOff>
    </xdr:from>
    <xdr:to>
      <xdr:col>23</xdr:col>
      <xdr:colOff>85090</xdr:colOff>
      <xdr:row>33</xdr:row>
      <xdr:rowOff>148272</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V="1">
          <a:off x="4760595" y="5240867"/>
          <a:ext cx="1270" cy="133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152099</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000-000042000000}"/>
            </a:ext>
          </a:extLst>
        </xdr:cNvPr>
        <xdr:cNvSpPr txBox="1"/>
      </xdr:nvSpPr>
      <xdr:spPr>
        <a:xfrm>
          <a:off x="4813300" y="6581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148272</xdr:rowOff>
    </xdr:from>
    <xdr:to>
      <xdr:col>23</xdr:col>
      <xdr:colOff>174625</xdr:colOff>
      <xdr:row>33</xdr:row>
      <xdr:rowOff>148272</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6577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129769</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000-000044000000}"/>
            </a:ext>
          </a:extLst>
        </xdr:cNvPr>
        <xdr:cNvSpPr txBox="1"/>
      </xdr:nvSpPr>
      <xdr:spPr>
        <a:xfrm>
          <a:off x="4813300" y="5016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11642</xdr:rowOff>
    </xdr:from>
    <xdr:to>
      <xdr:col>23</xdr:col>
      <xdr:colOff>174625</xdr:colOff>
      <xdr:row>26</xdr:row>
      <xdr:rowOff>11642</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524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000-000046000000}"/>
            </a:ext>
          </a:extLst>
        </xdr:cNvPr>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97261</xdr:rowOff>
    </xdr:from>
    <xdr:to>
      <xdr:col>19</xdr:col>
      <xdr:colOff>187325</xdr:colOff>
      <xdr:row>31</xdr:row>
      <xdr:rowOff>27411</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000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84667</xdr:rowOff>
    </xdr:from>
    <xdr:to>
      <xdr:col>15</xdr:col>
      <xdr:colOff>187325</xdr:colOff>
      <xdr:row>31</xdr:row>
      <xdr:rowOff>14817</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3238500" y="599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81068</xdr:rowOff>
    </xdr:from>
    <xdr:to>
      <xdr:col>11</xdr:col>
      <xdr:colOff>187325</xdr:colOff>
      <xdr:row>31</xdr:row>
      <xdr:rowOff>11218</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2476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59478</xdr:rowOff>
    </xdr:from>
    <xdr:to>
      <xdr:col>7</xdr:col>
      <xdr:colOff>187325</xdr:colOff>
      <xdr:row>30</xdr:row>
      <xdr:rowOff>161078</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17145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121708</xdr:rowOff>
    </xdr:from>
    <xdr:to>
      <xdr:col>23</xdr:col>
      <xdr:colOff>136525</xdr:colOff>
      <xdr:row>29</xdr:row>
      <xdr:rowOff>51858</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569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144585</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5545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92922</xdr:rowOff>
    </xdr:from>
    <xdr:to>
      <xdr:col>19</xdr:col>
      <xdr:colOff>187325</xdr:colOff>
      <xdr:row>29</xdr:row>
      <xdr:rowOff>23072</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566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143722</xdr:rowOff>
    </xdr:from>
    <xdr:to>
      <xdr:col>23</xdr:col>
      <xdr:colOff>85725</xdr:colOff>
      <xdr:row>29</xdr:row>
      <xdr:rowOff>1058</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4051300" y="5715847"/>
          <a:ext cx="7112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60537</xdr:rowOff>
    </xdr:from>
    <xdr:to>
      <xdr:col>15</xdr:col>
      <xdr:colOff>187325</xdr:colOff>
      <xdr:row>28</xdr:row>
      <xdr:rowOff>162137</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563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111337</xdr:rowOff>
    </xdr:from>
    <xdr:to>
      <xdr:col>19</xdr:col>
      <xdr:colOff>136525</xdr:colOff>
      <xdr:row>28</xdr:row>
      <xdr:rowOff>143722</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5683462"/>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33549</xdr:rowOff>
    </xdr:from>
    <xdr:to>
      <xdr:col>11</xdr:col>
      <xdr:colOff>187325</xdr:colOff>
      <xdr:row>28</xdr:row>
      <xdr:rowOff>135149</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2476500" y="560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84349</xdr:rowOff>
    </xdr:from>
    <xdr:to>
      <xdr:col>15</xdr:col>
      <xdr:colOff>136525</xdr:colOff>
      <xdr:row>28</xdr:row>
      <xdr:rowOff>111337</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2527300" y="5656474"/>
          <a:ext cx="762000" cy="2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1164</xdr:rowOff>
    </xdr:from>
    <xdr:to>
      <xdr:col>7</xdr:col>
      <xdr:colOff>187325</xdr:colOff>
      <xdr:row>28</xdr:row>
      <xdr:rowOff>102764</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714500" y="557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51964</xdr:rowOff>
    </xdr:from>
    <xdr:to>
      <xdr:col>11</xdr:col>
      <xdr:colOff>136525</xdr:colOff>
      <xdr:row>28</xdr:row>
      <xdr:rowOff>84349</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1765300" y="5624089"/>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18538</xdr:rowOff>
    </xdr:from>
    <xdr:ext cx="405111" cy="259045"/>
    <xdr:sp macro="" textlink="">
      <xdr:nvSpPr>
        <xdr:cNvPr id="91" name="n_1aveValue有形固定資産減価償却率">
          <a:extLst>
            <a:ext uri="{FF2B5EF4-FFF2-40B4-BE49-F238E27FC236}">
              <a16:creationId xmlns:a16="http://schemas.microsoft.com/office/drawing/2014/main" id="{00000000-0008-0000-0000-00005B000000}"/>
            </a:ext>
          </a:extLst>
        </xdr:cNvPr>
        <xdr:cNvSpPr txBox="1"/>
      </xdr:nvSpPr>
      <xdr:spPr>
        <a:xfrm>
          <a:off x="3836044" y="610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5944</xdr:rowOff>
    </xdr:from>
    <xdr:ext cx="405111" cy="259045"/>
    <xdr:sp macro="" textlink="">
      <xdr:nvSpPr>
        <xdr:cNvPr id="92" name="n_2aveValue有形固定資産減価償却率">
          <a:extLst>
            <a:ext uri="{FF2B5EF4-FFF2-40B4-BE49-F238E27FC236}">
              <a16:creationId xmlns:a16="http://schemas.microsoft.com/office/drawing/2014/main" id="{00000000-0008-0000-0000-00005C000000}"/>
            </a:ext>
          </a:extLst>
        </xdr:cNvPr>
        <xdr:cNvSpPr txBox="1"/>
      </xdr:nvSpPr>
      <xdr:spPr>
        <a:xfrm>
          <a:off x="3086744" y="6092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2345</xdr:rowOff>
    </xdr:from>
    <xdr:ext cx="405111" cy="259045"/>
    <xdr:sp macro="" textlink="">
      <xdr:nvSpPr>
        <xdr:cNvPr id="93" name="n_3aveValue有形固定資産減価償却率">
          <a:extLst>
            <a:ext uri="{FF2B5EF4-FFF2-40B4-BE49-F238E27FC236}">
              <a16:creationId xmlns:a16="http://schemas.microsoft.com/office/drawing/2014/main" id="{00000000-0008-0000-0000-00005D000000}"/>
            </a:ext>
          </a:extLst>
        </xdr:cNvPr>
        <xdr:cNvSpPr txBox="1"/>
      </xdr:nvSpPr>
      <xdr:spPr>
        <a:xfrm>
          <a:off x="2324744" y="608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152205</xdr:rowOff>
    </xdr:from>
    <xdr:ext cx="405111" cy="259045"/>
    <xdr:sp macro="" textlink="">
      <xdr:nvSpPr>
        <xdr:cNvPr id="94" name="n_4aveValue有形固定資産減価償却率">
          <a:extLst>
            <a:ext uri="{FF2B5EF4-FFF2-40B4-BE49-F238E27FC236}">
              <a16:creationId xmlns:a16="http://schemas.microsoft.com/office/drawing/2014/main" id="{00000000-0008-0000-0000-00005E000000}"/>
            </a:ext>
          </a:extLst>
        </xdr:cNvPr>
        <xdr:cNvSpPr txBox="1"/>
      </xdr:nvSpPr>
      <xdr:spPr>
        <a:xfrm>
          <a:off x="1562744" y="6067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39599</xdr:rowOff>
    </xdr:from>
    <xdr:ext cx="405111" cy="259045"/>
    <xdr:sp macro="" textlink="">
      <xdr:nvSpPr>
        <xdr:cNvPr id="95" name="n_1mainValue有形固定資産減価償却率">
          <a:extLst>
            <a:ext uri="{FF2B5EF4-FFF2-40B4-BE49-F238E27FC236}">
              <a16:creationId xmlns:a16="http://schemas.microsoft.com/office/drawing/2014/main" id="{00000000-0008-0000-0000-00005F000000}"/>
            </a:ext>
          </a:extLst>
        </xdr:cNvPr>
        <xdr:cNvSpPr txBox="1"/>
      </xdr:nvSpPr>
      <xdr:spPr>
        <a:xfrm>
          <a:off x="3836044" y="5440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7214</xdr:rowOff>
    </xdr:from>
    <xdr:ext cx="405111" cy="259045"/>
    <xdr:sp macro="" textlink="">
      <xdr:nvSpPr>
        <xdr:cNvPr id="96" name="n_2mainValue有形固定資産減価償却率">
          <a:extLst>
            <a:ext uri="{FF2B5EF4-FFF2-40B4-BE49-F238E27FC236}">
              <a16:creationId xmlns:a16="http://schemas.microsoft.com/office/drawing/2014/main" id="{00000000-0008-0000-0000-000060000000}"/>
            </a:ext>
          </a:extLst>
        </xdr:cNvPr>
        <xdr:cNvSpPr txBox="1"/>
      </xdr:nvSpPr>
      <xdr:spPr>
        <a:xfrm>
          <a:off x="3086744" y="540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151676</xdr:rowOff>
    </xdr:from>
    <xdr:ext cx="405111" cy="259045"/>
    <xdr:sp macro="" textlink="">
      <xdr:nvSpPr>
        <xdr:cNvPr id="97" name="n_3mainValue有形固定資産減価償却率">
          <a:extLst>
            <a:ext uri="{FF2B5EF4-FFF2-40B4-BE49-F238E27FC236}">
              <a16:creationId xmlns:a16="http://schemas.microsoft.com/office/drawing/2014/main" id="{00000000-0008-0000-0000-000061000000}"/>
            </a:ext>
          </a:extLst>
        </xdr:cNvPr>
        <xdr:cNvSpPr txBox="1"/>
      </xdr:nvSpPr>
      <xdr:spPr>
        <a:xfrm>
          <a:off x="2324744" y="538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119291</xdr:rowOff>
    </xdr:from>
    <xdr:ext cx="405111" cy="259045"/>
    <xdr:sp macro="" textlink="">
      <xdr:nvSpPr>
        <xdr:cNvPr id="98" name="n_4mainValue有形固定資産減価償却率">
          <a:extLst>
            <a:ext uri="{FF2B5EF4-FFF2-40B4-BE49-F238E27FC236}">
              <a16:creationId xmlns:a16="http://schemas.microsoft.com/office/drawing/2014/main" id="{00000000-0008-0000-0000-000062000000}"/>
            </a:ext>
          </a:extLst>
        </xdr:cNvPr>
        <xdr:cNvSpPr txBox="1"/>
      </xdr:nvSpPr>
      <xdr:spPr>
        <a:xfrm>
          <a:off x="1562744" y="534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[ 814.9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133.5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ポイント減少しているものの、類似団体</a:t>
          </a:r>
          <a:r>
            <a:rPr kumimoji="1" lang="ja-JP" altLang="en-US" sz="1100">
              <a:latin typeface="ＭＳ Ｐゴシック" panose="020B0600070205080204" pitchFamily="50" charset="-128"/>
              <a:ea typeface="ＭＳ Ｐゴシック" panose="020B0600070205080204" pitchFamily="50" charset="-128"/>
            </a:rPr>
            <a:t>平均</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ポイント上回っており、依然として高い水準にある。令和３年度は歳入</a:t>
          </a:r>
          <a:r>
            <a:rPr kumimoji="1" lang="ja-JP" altLang="en-US" sz="1100">
              <a:latin typeface="ＭＳ Ｐゴシック" panose="020B0600070205080204" pitchFamily="50" charset="-128"/>
              <a:ea typeface="ＭＳ Ｐゴシック" panose="020B0600070205080204" pitchFamily="50" charset="-128"/>
            </a:rPr>
            <a:t>において普通交付税（臨時経済対策費分）の追加交付、地方消費税交付金の増額があったものの、合併特例債をはじめとする地方債の発行額増加に加え、歳入歳出の調整と</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して</a:t>
          </a:r>
          <a:r>
            <a:rPr kumimoji="1" lang="ja-JP" altLang="en-US" sz="1100">
              <a:latin typeface="ＭＳ Ｐゴシック" panose="020B0600070205080204" pitchFamily="50" charset="-128"/>
              <a:ea typeface="ＭＳ Ｐゴシック" panose="020B0600070205080204" pitchFamily="50" charset="-128"/>
            </a:rPr>
            <a:t>財政調整基金及び減債基金を繰り入れたことにより、充当可能基金残高が大きく減少しいるため、類似団体平均よりも将来負担比率が高く、人件費や物件費が高い水準にあることが要因である。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今後も定員規模の適正化等により人件費の適正化を図り、また物件費抑制のため予算査定時での必要性の総点検により経費削減に努める。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000-000080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30852</xdr:rowOff>
    </xdr:from>
    <xdr:to>
      <xdr:col>76</xdr:col>
      <xdr:colOff>21589</xdr:colOff>
      <xdr:row>34</xdr:row>
      <xdr:rowOff>78912</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flipV="1">
          <a:off x="14793595" y="5431527"/>
          <a:ext cx="1269" cy="1248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82739</xdr:rowOff>
    </xdr:from>
    <xdr:ext cx="469744" cy="259045"/>
    <xdr:sp macro="" textlink="">
      <xdr:nvSpPr>
        <xdr:cNvPr id="130" name="債務償還比率最小値テキスト">
          <a:extLst>
            <a:ext uri="{FF2B5EF4-FFF2-40B4-BE49-F238E27FC236}">
              <a16:creationId xmlns:a16="http://schemas.microsoft.com/office/drawing/2014/main" id="{00000000-0008-0000-0000-000082000000}"/>
            </a:ext>
          </a:extLst>
        </xdr:cNvPr>
        <xdr:cNvSpPr txBox="1"/>
      </xdr:nvSpPr>
      <xdr:spPr>
        <a:xfrm>
          <a:off x="14846300" y="6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78912</xdr:rowOff>
    </xdr:from>
    <xdr:to>
      <xdr:col>76</xdr:col>
      <xdr:colOff>111125</xdr:colOff>
      <xdr:row>34</xdr:row>
      <xdr:rowOff>78912</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6679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148979</xdr:rowOff>
    </xdr:from>
    <xdr:ext cx="469744" cy="259045"/>
    <xdr:sp macro="" textlink="">
      <xdr:nvSpPr>
        <xdr:cNvPr id="132" name="債務償還比率最大値テキスト">
          <a:extLst>
            <a:ext uri="{FF2B5EF4-FFF2-40B4-BE49-F238E27FC236}">
              <a16:creationId xmlns:a16="http://schemas.microsoft.com/office/drawing/2014/main" id="{00000000-0008-0000-0000-000084000000}"/>
            </a:ext>
          </a:extLst>
        </xdr:cNvPr>
        <xdr:cNvSpPr txBox="1"/>
      </xdr:nvSpPr>
      <xdr:spPr>
        <a:xfrm>
          <a:off x="14846300" y="5206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30852</xdr:rowOff>
    </xdr:from>
    <xdr:to>
      <xdr:col>76</xdr:col>
      <xdr:colOff>111125</xdr:colOff>
      <xdr:row>27</xdr:row>
      <xdr:rowOff>30852</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5431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126409</xdr:rowOff>
    </xdr:from>
    <xdr:ext cx="469744" cy="259045"/>
    <xdr:sp macro="" textlink="">
      <xdr:nvSpPr>
        <xdr:cNvPr id="134" name="債務償還比率平均値テキスト">
          <a:extLst>
            <a:ext uri="{FF2B5EF4-FFF2-40B4-BE49-F238E27FC236}">
              <a16:creationId xmlns:a16="http://schemas.microsoft.com/office/drawing/2014/main" id="{00000000-0008-0000-0000-000086000000}"/>
            </a:ext>
          </a:extLst>
        </xdr:cNvPr>
        <xdr:cNvSpPr txBox="1"/>
      </xdr:nvSpPr>
      <xdr:spPr>
        <a:xfrm>
          <a:off x="14846300" y="58699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103532</xdr:rowOff>
    </xdr:from>
    <xdr:to>
      <xdr:col>76</xdr:col>
      <xdr:colOff>73025</xdr:colOff>
      <xdr:row>31</xdr:row>
      <xdr:rowOff>33682</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4744700" y="601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153534</xdr:rowOff>
    </xdr:from>
    <xdr:to>
      <xdr:col>72</xdr:col>
      <xdr:colOff>123825</xdr:colOff>
      <xdr:row>32</xdr:row>
      <xdr:rowOff>83684</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4033500" y="624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56878</xdr:rowOff>
    </xdr:from>
    <xdr:to>
      <xdr:col>68</xdr:col>
      <xdr:colOff>123825</xdr:colOff>
      <xdr:row>32</xdr:row>
      <xdr:rowOff>158478</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3271500" y="631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22334</xdr:rowOff>
    </xdr:from>
    <xdr:to>
      <xdr:col>64</xdr:col>
      <xdr:colOff>123825</xdr:colOff>
      <xdr:row>32</xdr:row>
      <xdr:rowOff>123934</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2509500" y="6280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5524</xdr:rowOff>
    </xdr:from>
    <xdr:to>
      <xdr:col>60</xdr:col>
      <xdr:colOff>123825</xdr:colOff>
      <xdr:row>32</xdr:row>
      <xdr:rowOff>107124</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1747500" y="6263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37946</xdr:rowOff>
    </xdr:from>
    <xdr:to>
      <xdr:col>76</xdr:col>
      <xdr:colOff>73025</xdr:colOff>
      <xdr:row>33</xdr:row>
      <xdr:rowOff>139546</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744700" y="646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16373</xdr:rowOff>
    </xdr:from>
    <xdr:ext cx="469744" cy="259045"/>
    <xdr:sp macro="" textlink="">
      <xdr:nvSpPr>
        <xdr:cNvPr id="146" name="債務償還比率該当値テキスト">
          <a:extLst>
            <a:ext uri="{FF2B5EF4-FFF2-40B4-BE49-F238E27FC236}">
              <a16:creationId xmlns:a16="http://schemas.microsoft.com/office/drawing/2014/main" id="{00000000-0008-0000-0000-000092000000}"/>
            </a:ext>
          </a:extLst>
        </xdr:cNvPr>
        <xdr:cNvSpPr txBox="1"/>
      </xdr:nvSpPr>
      <xdr:spPr>
        <a:xfrm>
          <a:off x="14846300" y="644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34</xdr:row>
      <xdr:rowOff>72372</xdr:rowOff>
    </xdr:from>
    <xdr:to>
      <xdr:col>72</xdr:col>
      <xdr:colOff>123825</xdr:colOff>
      <xdr:row>35</xdr:row>
      <xdr:rowOff>2522</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033500" y="667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33</xdr:row>
      <xdr:rowOff>88746</xdr:rowOff>
    </xdr:from>
    <xdr:to>
      <xdr:col>76</xdr:col>
      <xdr:colOff>22225</xdr:colOff>
      <xdr:row>34</xdr:row>
      <xdr:rowOff>123172</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flipV="1">
          <a:off x="14084300" y="6518121"/>
          <a:ext cx="711200" cy="205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34</xdr:row>
      <xdr:rowOff>115706</xdr:rowOff>
    </xdr:from>
    <xdr:to>
      <xdr:col>68</xdr:col>
      <xdr:colOff>123825</xdr:colOff>
      <xdr:row>35</xdr:row>
      <xdr:rowOff>45856</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3271500" y="671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34</xdr:row>
      <xdr:rowOff>123172</xdr:rowOff>
    </xdr:from>
    <xdr:to>
      <xdr:col>72</xdr:col>
      <xdr:colOff>73025</xdr:colOff>
      <xdr:row>34</xdr:row>
      <xdr:rowOff>166506</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3322300" y="6723997"/>
          <a:ext cx="762000" cy="4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84981</xdr:rowOff>
    </xdr:from>
    <xdr:to>
      <xdr:col>64</xdr:col>
      <xdr:colOff>123825</xdr:colOff>
      <xdr:row>34</xdr:row>
      <xdr:rowOff>15131</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2509500" y="651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135781</xdr:rowOff>
    </xdr:from>
    <xdr:to>
      <xdr:col>68</xdr:col>
      <xdr:colOff>73025</xdr:colOff>
      <xdr:row>34</xdr:row>
      <xdr:rowOff>166506</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a:off x="12560300" y="6565156"/>
          <a:ext cx="762000" cy="20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156038</xdr:rowOff>
    </xdr:from>
    <xdr:to>
      <xdr:col>60</xdr:col>
      <xdr:colOff>123825</xdr:colOff>
      <xdr:row>33</xdr:row>
      <xdr:rowOff>86188</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1747500" y="641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35388</xdr:rowOff>
    </xdr:from>
    <xdr:to>
      <xdr:col>64</xdr:col>
      <xdr:colOff>73025</xdr:colOff>
      <xdr:row>33</xdr:row>
      <xdr:rowOff>135781</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a:off x="11798300" y="6464763"/>
          <a:ext cx="762000" cy="100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100211</xdr:rowOff>
    </xdr:from>
    <xdr:ext cx="469744" cy="259045"/>
    <xdr:sp macro="" textlink="">
      <xdr:nvSpPr>
        <xdr:cNvPr id="155" name="n_1aveValue債務償還比率">
          <a:extLst>
            <a:ext uri="{FF2B5EF4-FFF2-40B4-BE49-F238E27FC236}">
              <a16:creationId xmlns:a16="http://schemas.microsoft.com/office/drawing/2014/main" id="{00000000-0008-0000-0000-00009B000000}"/>
            </a:ext>
          </a:extLst>
        </xdr:cNvPr>
        <xdr:cNvSpPr txBox="1"/>
      </xdr:nvSpPr>
      <xdr:spPr>
        <a:xfrm>
          <a:off x="13836727" y="6015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3555</xdr:rowOff>
    </xdr:from>
    <xdr:ext cx="469744" cy="259045"/>
    <xdr:sp macro="" textlink="">
      <xdr:nvSpPr>
        <xdr:cNvPr id="156" name="n_2aveValue債務償還比率">
          <a:extLst>
            <a:ext uri="{FF2B5EF4-FFF2-40B4-BE49-F238E27FC236}">
              <a16:creationId xmlns:a16="http://schemas.microsoft.com/office/drawing/2014/main" id="{00000000-0008-0000-0000-00009C000000}"/>
            </a:ext>
          </a:extLst>
        </xdr:cNvPr>
        <xdr:cNvSpPr txBox="1"/>
      </xdr:nvSpPr>
      <xdr:spPr>
        <a:xfrm>
          <a:off x="13087427" y="609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140461</xdr:rowOff>
    </xdr:from>
    <xdr:ext cx="469744" cy="259045"/>
    <xdr:sp macro="" textlink="">
      <xdr:nvSpPr>
        <xdr:cNvPr id="157" name="n_3aveValue債務償還比率">
          <a:extLst>
            <a:ext uri="{FF2B5EF4-FFF2-40B4-BE49-F238E27FC236}">
              <a16:creationId xmlns:a16="http://schemas.microsoft.com/office/drawing/2014/main" id="{00000000-0008-0000-0000-00009D000000}"/>
            </a:ext>
          </a:extLst>
        </xdr:cNvPr>
        <xdr:cNvSpPr txBox="1"/>
      </xdr:nvSpPr>
      <xdr:spPr>
        <a:xfrm>
          <a:off x="12325427" y="6055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123651</xdr:rowOff>
    </xdr:from>
    <xdr:ext cx="469744" cy="259045"/>
    <xdr:sp macro="" textlink="">
      <xdr:nvSpPr>
        <xdr:cNvPr id="158" name="n_4aveValue債務償還比率">
          <a:extLst>
            <a:ext uri="{FF2B5EF4-FFF2-40B4-BE49-F238E27FC236}">
              <a16:creationId xmlns:a16="http://schemas.microsoft.com/office/drawing/2014/main" id="{00000000-0008-0000-0000-00009E000000}"/>
            </a:ext>
          </a:extLst>
        </xdr:cNvPr>
        <xdr:cNvSpPr txBox="1"/>
      </xdr:nvSpPr>
      <xdr:spPr>
        <a:xfrm>
          <a:off x="11563427" y="6038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34</xdr:row>
      <xdr:rowOff>165099</xdr:rowOff>
    </xdr:from>
    <xdr:ext cx="469744" cy="259045"/>
    <xdr:sp macro="" textlink="">
      <xdr:nvSpPr>
        <xdr:cNvPr id="159" name="n_1mainValue債務償還比率">
          <a:extLst>
            <a:ext uri="{FF2B5EF4-FFF2-40B4-BE49-F238E27FC236}">
              <a16:creationId xmlns:a16="http://schemas.microsoft.com/office/drawing/2014/main" id="{00000000-0008-0000-0000-00009F000000}"/>
            </a:ext>
          </a:extLst>
        </xdr:cNvPr>
        <xdr:cNvSpPr txBox="1"/>
      </xdr:nvSpPr>
      <xdr:spPr>
        <a:xfrm>
          <a:off x="13836727" y="6765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35</xdr:row>
      <xdr:rowOff>36983</xdr:rowOff>
    </xdr:from>
    <xdr:ext cx="469744" cy="259045"/>
    <xdr:sp macro="" textlink="">
      <xdr:nvSpPr>
        <xdr:cNvPr id="160" name="n_2mainValue債務償還比率">
          <a:extLst>
            <a:ext uri="{FF2B5EF4-FFF2-40B4-BE49-F238E27FC236}">
              <a16:creationId xmlns:a16="http://schemas.microsoft.com/office/drawing/2014/main" id="{00000000-0008-0000-0000-0000A0000000}"/>
            </a:ext>
          </a:extLst>
        </xdr:cNvPr>
        <xdr:cNvSpPr txBox="1"/>
      </xdr:nvSpPr>
      <xdr:spPr>
        <a:xfrm>
          <a:off x="13087427" y="680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6258</xdr:rowOff>
    </xdr:from>
    <xdr:ext cx="469744" cy="259045"/>
    <xdr:sp macro="" textlink="">
      <xdr:nvSpPr>
        <xdr:cNvPr id="161" name="n_3mainValue債務償還比率">
          <a:extLst>
            <a:ext uri="{FF2B5EF4-FFF2-40B4-BE49-F238E27FC236}">
              <a16:creationId xmlns:a16="http://schemas.microsoft.com/office/drawing/2014/main" id="{00000000-0008-0000-0000-0000A1000000}"/>
            </a:ext>
          </a:extLst>
        </xdr:cNvPr>
        <xdr:cNvSpPr txBox="1"/>
      </xdr:nvSpPr>
      <xdr:spPr>
        <a:xfrm>
          <a:off x="12325427" y="660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77315</xdr:rowOff>
    </xdr:from>
    <xdr:ext cx="469744" cy="259045"/>
    <xdr:sp macro="" textlink="">
      <xdr:nvSpPr>
        <xdr:cNvPr id="162" name="n_4mainValue債務償還比率">
          <a:extLst>
            <a:ext uri="{FF2B5EF4-FFF2-40B4-BE49-F238E27FC236}">
              <a16:creationId xmlns:a16="http://schemas.microsoft.com/office/drawing/2014/main" id="{00000000-0008-0000-0000-0000A2000000}"/>
            </a:ext>
          </a:extLst>
        </xdr:cNvPr>
        <xdr:cNvSpPr txBox="1"/>
      </xdr:nvSpPr>
      <xdr:spPr>
        <a:xfrm>
          <a:off x="11563427" y="650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0000000-0008-0000-0000-0000A3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00000000-0008-0000-0000-0000A4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46,004
45,721
554.63
31,256,901
30,293,150
759,488
15,897,843
26,663,898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104775</xdr:rowOff>
    </xdr:from>
    <xdr:to>
      <xdr:col>24</xdr:col>
      <xdr:colOff>62865</xdr:colOff>
      <xdr:row>42</xdr:row>
      <xdr:rowOff>34290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762625"/>
          <a:ext cx="0" cy="1472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51452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53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104775</xdr:rowOff>
    </xdr:from>
    <xdr:to>
      <xdr:col>24</xdr:col>
      <xdr:colOff>152400</xdr:colOff>
      <xdr:row>33</xdr:row>
      <xdr:rowOff>104775</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76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158132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50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xdr:rowOff>
    </xdr:from>
    <xdr:to>
      <xdr:col>24</xdr:col>
      <xdr:colOff>114300</xdr:colOff>
      <xdr:row>38</xdr:row>
      <xdr:rowOff>109855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113030</xdr:rowOff>
    </xdr:from>
    <xdr:to>
      <xdr:col>15</xdr:col>
      <xdr:colOff>101600</xdr:colOff>
      <xdr:row>38</xdr:row>
      <xdr:rowOff>43180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105410</xdr:rowOff>
    </xdr:from>
    <xdr:to>
      <xdr:col>10</xdr:col>
      <xdr:colOff>165100</xdr:colOff>
      <xdr:row>38</xdr:row>
      <xdr:rowOff>35560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78740</xdr:rowOff>
    </xdr:from>
    <xdr:to>
      <xdr:col>6</xdr:col>
      <xdr:colOff>38100</xdr:colOff>
      <xdr:row>38</xdr:row>
      <xdr:rowOff>8890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65405</xdr:rowOff>
    </xdr:from>
    <xdr:to>
      <xdr:col>24</xdr:col>
      <xdr:colOff>114300</xdr:colOff>
      <xdr:row>34</xdr:row>
      <xdr:rowOff>167005</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589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88282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57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40640</xdr:rowOff>
    </xdr:from>
    <xdr:to>
      <xdr:col>20</xdr:col>
      <xdr:colOff>38100</xdr:colOff>
      <xdr:row>34</xdr:row>
      <xdr:rowOff>142240</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586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91440</xdr:rowOff>
    </xdr:from>
    <xdr:to>
      <xdr:col>24</xdr:col>
      <xdr:colOff>63500</xdr:colOff>
      <xdr:row>34</xdr:row>
      <xdr:rowOff>116205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592074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164465</xdr:rowOff>
    </xdr:from>
    <xdr:to>
      <xdr:col>15</xdr:col>
      <xdr:colOff>101600</xdr:colOff>
      <xdr:row>34</xdr:row>
      <xdr:rowOff>94615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582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43815</xdr:rowOff>
    </xdr:from>
    <xdr:to>
      <xdr:col>19</xdr:col>
      <xdr:colOff>177800</xdr:colOff>
      <xdr:row>34</xdr:row>
      <xdr:rowOff>91440</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587311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132080</xdr:rowOff>
    </xdr:from>
    <xdr:to>
      <xdr:col>10</xdr:col>
      <xdr:colOff>165100</xdr:colOff>
      <xdr:row>34</xdr:row>
      <xdr:rowOff>62230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578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11430</xdr:rowOff>
    </xdr:from>
    <xdr:to>
      <xdr:col>15</xdr:col>
      <xdr:colOff>50800</xdr:colOff>
      <xdr:row>34</xdr:row>
      <xdr:rowOff>43815</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58407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93980</xdr:rowOff>
    </xdr:from>
    <xdr:to>
      <xdr:col>6</xdr:col>
      <xdr:colOff>38100</xdr:colOff>
      <xdr:row>34</xdr:row>
      <xdr:rowOff>24130</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575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144780</xdr:rowOff>
    </xdr:from>
    <xdr:to>
      <xdr:col>10</xdr:col>
      <xdr:colOff>114300</xdr:colOff>
      <xdr:row>34</xdr:row>
      <xdr:rowOff>11430</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130300" y="58026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34307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26687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158767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564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111142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559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78757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556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40657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55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1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55718</xdr:rowOff>
    </xdr:from>
    <xdr:to>
      <xdr:col>54</xdr:col>
      <xdr:colOff>189865</xdr:colOff>
      <xdr:row>41</xdr:row>
      <xdr:rowOff>129400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flipV="1">
          <a:off x="10476865" y="5713568"/>
          <a:ext cx="0" cy="1445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133227</xdr:rowOff>
    </xdr:from>
    <xdr:ext cx="469744" cy="259045"/>
    <xdr:sp macro="" textlink="">
      <xdr:nvSpPr>
        <xdr:cNvPr id="113" name="【道路】&#10;一人当たり延長最小値テキスト">
          <a:extLst>
            <a:ext uri="{FF2B5EF4-FFF2-40B4-BE49-F238E27FC236}">
              <a16:creationId xmlns:a16="http://schemas.microsoft.com/office/drawing/2014/main" id="{00000000-0008-0000-0100-000071000000}"/>
            </a:ext>
          </a:extLst>
        </xdr:cNvPr>
        <xdr:cNvSpPr txBox="1"/>
      </xdr:nvSpPr>
      <xdr:spPr>
        <a:xfrm>
          <a:off x="10515600" y="716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129400</xdr:rowOff>
    </xdr:from>
    <xdr:to>
      <xdr:col>55</xdr:col>
      <xdr:colOff>88900</xdr:colOff>
      <xdr:row>41</xdr:row>
      <xdr:rowOff>129400</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10388600" y="715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2395</xdr:rowOff>
    </xdr:from>
    <xdr:ext cx="599010" cy="259045"/>
    <xdr:sp macro="" textlink="">
      <xdr:nvSpPr>
        <xdr:cNvPr id="115" name="【道路】&#10;一人当たり延長最大値テキスト">
          <a:extLst>
            <a:ext uri="{FF2B5EF4-FFF2-40B4-BE49-F238E27FC236}">
              <a16:creationId xmlns:a16="http://schemas.microsoft.com/office/drawing/2014/main" id="{00000000-0008-0000-0100-000073000000}"/>
            </a:ext>
          </a:extLst>
        </xdr:cNvPr>
        <xdr:cNvSpPr txBox="1"/>
      </xdr:nvSpPr>
      <xdr:spPr>
        <a:xfrm>
          <a:off x="10515600" y="548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55718</xdr:rowOff>
    </xdr:from>
    <xdr:to>
      <xdr:col>55</xdr:col>
      <xdr:colOff>88900</xdr:colOff>
      <xdr:row>33</xdr:row>
      <xdr:rowOff>55718</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571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21622</xdr:rowOff>
    </xdr:from>
    <xdr:ext cx="534377" cy="259045"/>
    <xdr:sp macro="" textlink="">
      <xdr:nvSpPr>
        <xdr:cNvPr id="117" name="【道路】&#10;一人当たり延長平均値テキスト">
          <a:extLst>
            <a:ext uri="{FF2B5EF4-FFF2-40B4-BE49-F238E27FC236}">
              <a16:creationId xmlns:a16="http://schemas.microsoft.com/office/drawing/2014/main" id="{00000000-0008-0000-0100-000075000000}"/>
            </a:ext>
          </a:extLst>
        </xdr:cNvPr>
        <xdr:cNvSpPr txBox="1"/>
      </xdr:nvSpPr>
      <xdr:spPr>
        <a:xfrm>
          <a:off x="10515600" y="6708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170195</xdr:rowOff>
    </xdr:from>
    <xdr:to>
      <xdr:col>55</xdr:col>
      <xdr:colOff>50800</xdr:colOff>
      <xdr:row>40</xdr:row>
      <xdr:rowOff>100345</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10426700" y="685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15122</xdr:rowOff>
    </xdr:from>
    <xdr:to>
      <xdr:col>50</xdr:col>
      <xdr:colOff>165100</xdr:colOff>
      <xdr:row>40</xdr:row>
      <xdr:rowOff>116722</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9588500" y="687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19301</xdr:rowOff>
    </xdr:from>
    <xdr:to>
      <xdr:col>46</xdr:col>
      <xdr:colOff>38100</xdr:colOff>
      <xdr:row>40</xdr:row>
      <xdr:rowOff>120901</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8699500" y="68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28088</xdr:rowOff>
    </xdr:from>
    <xdr:to>
      <xdr:col>41</xdr:col>
      <xdr:colOff>101600</xdr:colOff>
      <xdr:row>40</xdr:row>
      <xdr:rowOff>129688</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7810500" y="688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40991</xdr:rowOff>
    </xdr:from>
    <xdr:to>
      <xdr:col>36</xdr:col>
      <xdr:colOff>165100</xdr:colOff>
      <xdr:row>40</xdr:row>
      <xdr:rowOff>142591</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6921500" y="689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48342</xdr:rowOff>
    </xdr:from>
    <xdr:to>
      <xdr:col>55</xdr:col>
      <xdr:colOff>50800</xdr:colOff>
      <xdr:row>40</xdr:row>
      <xdr:rowOff>149942</xdr:rowOff>
    </xdr:to>
    <xdr:sp macro="" textlink="">
      <xdr:nvSpPr>
        <xdr:cNvPr id="128" name="楕円 127">
          <a:extLst>
            <a:ext uri="{FF2B5EF4-FFF2-40B4-BE49-F238E27FC236}">
              <a16:creationId xmlns:a16="http://schemas.microsoft.com/office/drawing/2014/main" id="{00000000-0008-0000-0100-000080000000}"/>
            </a:ext>
          </a:extLst>
        </xdr:cNvPr>
        <xdr:cNvSpPr/>
      </xdr:nvSpPr>
      <xdr:spPr>
        <a:xfrm>
          <a:off x="10426700" y="6906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26769</xdr:rowOff>
    </xdr:from>
    <xdr:ext cx="534377" cy="259045"/>
    <xdr:sp macro="" textlink="">
      <xdr:nvSpPr>
        <xdr:cNvPr id="129" name="【道路】&#10;一人当たり延長該当値テキスト">
          <a:extLst>
            <a:ext uri="{FF2B5EF4-FFF2-40B4-BE49-F238E27FC236}">
              <a16:creationId xmlns:a16="http://schemas.microsoft.com/office/drawing/2014/main" id="{00000000-0008-0000-0100-000081000000}"/>
            </a:ext>
          </a:extLst>
        </xdr:cNvPr>
        <xdr:cNvSpPr txBox="1"/>
      </xdr:nvSpPr>
      <xdr:spPr>
        <a:xfrm>
          <a:off x="10515600" y="6884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50391</xdr:rowOff>
    </xdr:from>
    <xdr:to>
      <xdr:col>50</xdr:col>
      <xdr:colOff>165100</xdr:colOff>
      <xdr:row>40</xdr:row>
      <xdr:rowOff>151991</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9588500" y="690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99142</xdr:rowOff>
    </xdr:from>
    <xdr:to>
      <xdr:col>55</xdr:col>
      <xdr:colOff>0</xdr:colOff>
      <xdr:row>40</xdr:row>
      <xdr:rowOff>101191</xdr:rowOff>
    </xdr:to>
    <xdr:cxnSp macro="">
      <xdr:nvCxnSpPr>
        <xdr:cNvPr id="131" name="直線コネクタ 130">
          <a:extLst>
            <a:ext uri="{FF2B5EF4-FFF2-40B4-BE49-F238E27FC236}">
              <a16:creationId xmlns:a16="http://schemas.microsoft.com/office/drawing/2014/main" id="{00000000-0008-0000-0100-000083000000}"/>
            </a:ext>
          </a:extLst>
        </xdr:cNvPr>
        <xdr:cNvCxnSpPr/>
      </xdr:nvCxnSpPr>
      <xdr:spPr>
        <a:xfrm flipV="1">
          <a:off x="9639300" y="6957142"/>
          <a:ext cx="838200" cy="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53756</xdr:rowOff>
    </xdr:from>
    <xdr:to>
      <xdr:col>46</xdr:col>
      <xdr:colOff>38100</xdr:colOff>
      <xdr:row>40</xdr:row>
      <xdr:rowOff>155356</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8699500" y="691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101191</xdr:rowOff>
    </xdr:from>
    <xdr:to>
      <xdr:col>50</xdr:col>
      <xdr:colOff>114300</xdr:colOff>
      <xdr:row>40</xdr:row>
      <xdr:rowOff>104556</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8750300" y="6959191"/>
          <a:ext cx="889000" cy="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56846</xdr:rowOff>
    </xdr:from>
    <xdr:to>
      <xdr:col>41</xdr:col>
      <xdr:colOff>101600</xdr:colOff>
      <xdr:row>40</xdr:row>
      <xdr:rowOff>158446</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7810500" y="691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104556</xdr:rowOff>
    </xdr:from>
    <xdr:to>
      <xdr:col>45</xdr:col>
      <xdr:colOff>177800</xdr:colOff>
      <xdr:row>40</xdr:row>
      <xdr:rowOff>107646</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7861300" y="6962556"/>
          <a:ext cx="889000" cy="3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59809</xdr:rowOff>
    </xdr:from>
    <xdr:to>
      <xdr:col>36</xdr:col>
      <xdr:colOff>165100</xdr:colOff>
      <xdr:row>40</xdr:row>
      <xdr:rowOff>161409</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6921500" y="691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107646</xdr:rowOff>
    </xdr:from>
    <xdr:to>
      <xdr:col>41</xdr:col>
      <xdr:colOff>50800</xdr:colOff>
      <xdr:row>40</xdr:row>
      <xdr:rowOff>110609</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6972300" y="6965646"/>
          <a:ext cx="889000" cy="2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133249</xdr:rowOff>
    </xdr:from>
    <xdr:ext cx="534377" cy="259045"/>
    <xdr:sp macro="" textlink="">
      <xdr:nvSpPr>
        <xdr:cNvPr id="138" name="n_1aveValue【道路】&#10;一人当たり延長">
          <a:extLst>
            <a:ext uri="{FF2B5EF4-FFF2-40B4-BE49-F238E27FC236}">
              <a16:creationId xmlns:a16="http://schemas.microsoft.com/office/drawing/2014/main" id="{00000000-0008-0000-0100-00008A000000}"/>
            </a:ext>
          </a:extLst>
        </xdr:cNvPr>
        <xdr:cNvSpPr txBox="1"/>
      </xdr:nvSpPr>
      <xdr:spPr>
        <a:xfrm>
          <a:off x="9359411" y="664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137428</xdr:rowOff>
    </xdr:from>
    <xdr:ext cx="534377" cy="259045"/>
    <xdr:sp macro="" textlink="">
      <xdr:nvSpPr>
        <xdr:cNvPr id="139" name="n_2aveValue【道路】&#10;一人当たり延長">
          <a:extLst>
            <a:ext uri="{FF2B5EF4-FFF2-40B4-BE49-F238E27FC236}">
              <a16:creationId xmlns:a16="http://schemas.microsoft.com/office/drawing/2014/main" id="{00000000-0008-0000-0100-00008B000000}"/>
            </a:ext>
          </a:extLst>
        </xdr:cNvPr>
        <xdr:cNvSpPr txBox="1"/>
      </xdr:nvSpPr>
      <xdr:spPr>
        <a:xfrm>
          <a:off x="8483111" y="665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146215</xdr:rowOff>
    </xdr:from>
    <xdr:ext cx="534377" cy="259045"/>
    <xdr:sp macro="" textlink="">
      <xdr:nvSpPr>
        <xdr:cNvPr id="140" name="n_3aveValue【道路】&#10;一人当たり延長">
          <a:extLst>
            <a:ext uri="{FF2B5EF4-FFF2-40B4-BE49-F238E27FC236}">
              <a16:creationId xmlns:a16="http://schemas.microsoft.com/office/drawing/2014/main" id="{00000000-0008-0000-0100-00008C000000}"/>
            </a:ext>
          </a:extLst>
        </xdr:cNvPr>
        <xdr:cNvSpPr txBox="1"/>
      </xdr:nvSpPr>
      <xdr:spPr>
        <a:xfrm>
          <a:off x="7594111" y="666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159118</xdr:rowOff>
    </xdr:from>
    <xdr:ext cx="534377" cy="259045"/>
    <xdr:sp macro="" textlink="">
      <xdr:nvSpPr>
        <xdr:cNvPr id="141" name="n_4aveValue【道路】&#10;一人当たり延長">
          <a:extLst>
            <a:ext uri="{FF2B5EF4-FFF2-40B4-BE49-F238E27FC236}">
              <a16:creationId xmlns:a16="http://schemas.microsoft.com/office/drawing/2014/main" id="{00000000-0008-0000-0100-00008D000000}"/>
            </a:ext>
          </a:extLst>
        </xdr:cNvPr>
        <xdr:cNvSpPr txBox="1"/>
      </xdr:nvSpPr>
      <xdr:spPr>
        <a:xfrm>
          <a:off x="6705111" y="667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143118</xdr:rowOff>
    </xdr:from>
    <xdr:ext cx="534377" cy="259045"/>
    <xdr:sp macro="" textlink="">
      <xdr:nvSpPr>
        <xdr:cNvPr id="142" name="n_1mainValue【道路】&#10;一人当たり延長">
          <a:extLst>
            <a:ext uri="{FF2B5EF4-FFF2-40B4-BE49-F238E27FC236}">
              <a16:creationId xmlns:a16="http://schemas.microsoft.com/office/drawing/2014/main" id="{00000000-0008-0000-0100-00008E000000}"/>
            </a:ext>
          </a:extLst>
        </xdr:cNvPr>
        <xdr:cNvSpPr txBox="1"/>
      </xdr:nvSpPr>
      <xdr:spPr>
        <a:xfrm>
          <a:off x="9359411" y="7001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146483</xdr:rowOff>
    </xdr:from>
    <xdr:ext cx="534377" cy="259045"/>
    <xdr:sp macro="" textlink="">
      <xdr:nvSpPr>
        <xdr:cNvPr id="143" name="n_2mainValue【道路】&#10;一人当たり延長">
          <a:extLst>
            <a:ext uri="{FF2B5EF4-FFF2-40B4-BE49-F238E27FC236}">
              <a16:creationId xmlns:a16="http://schemas.microsoft.com/office/drawing/2014/main" id="{00000000-0008-0000-0100-00008F000000}"/>
            </a:ext>
          </a:extLst>
        </xdr:cNvPr>
        <xdr:cNvSpPr txBox="1"/>
      </xdr:nvSpPr>
      <xdr:spPr>
        <a:xfrm>
          <a:off x="8483111" y="700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149573</xdr:rowOff>
    </xdr:from>
    <xdr:ext cx="534377" cy="259045"/>
    <xdr:sp macro="" textlink="">
      <xdr:nvSpPr>
        <xdr:cNvPr id="144" name="n_3mainValue【道路】&#10;一人当たり延長">
          <a:extLst>
            <a:ext uri="{FF2B5EF4-FFF2-40B4-BE49-F238E27FC236}">
              <a16:creationId xmlns:a16="http://schemas.microsoft.com/office/drawing/2014/main" id="{00000000-0008-0000-0100-000090000000}"/>
            </a:ext>
          </a:extLst>
        </xdr:cNvPr>
        <xdr:cNvSpPr txBox="1"/>
      </xdr:nvSpPr>
      <xdr:spPr>
        <a:xfrm>
          <a:off x="7594111" y="700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152536</xdr:rowOff>
    </xdr:from>
    <xdr:ext cx="534377" cy="259045"/>
    <xdr:sp macro="" textlink="">
      <xdr:nvSpPr>
        <xdr:cNvPr id="145" name="n_4mainValue【道路】&#10;一人当たり延長">
          <a:extLst>
            <a:ext uri="{FF2B5EF4-FFF2-40B4-BE49-F238E27FC236}">
              <a16:creationId xmlns:a16="http://schemas.microsoft.com/office/drawing/2014/main" id="{00000000-0008-0000-0100-000091000000}"/>
            </a:ext>
          </a:extLst>
        </xdr:cNvPr>
        <xdr:cNvSpPr txBox="1"/>
      </xdr:nvSpPr>
      <xdr:spPr>
        <a:xfrm>
          <a:off x="6705111" y="701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00000000-0008-0000-01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94706</xdr:rowOff>
    </xdr:from>
    <xdr:to>
      <xdr:col>24</xdr:col>
      <xdr:colOff>62865</xdr:colOff>
      <xdr:row>64</xdr:row>
      <xdr:rowOff>6531</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flipV="1">
          <a:off x="4634865" y="9524456"/>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10358</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00000000-0008-0000-0100-0000AC000000}"/>
            </a:ext>
          </a:extLst>
        </xdr:cNvPr>
        <xdr:cNvSpPr txBox="1"/>
      </xdr:nvSpPr>
      <xdr:spPr>
        <a:xfrm>
          <a:off x="4673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xdr:rowOff>
    </xdr:from>
    <xdr:to>
      <xdr:col>24</xdr:col>
      <xdr:colOff>152400</xdr:colOff>
      <xdr:row>64</xdr:row>
      <xdr:rowOff>6531</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a:off x="4546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41383</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00000000-0008-0000-0100-0000AE000000}"/>
            </a:ext>
          </a:extLst>
        </xdr:cNvPr>
        <xdr:cNvSpPr txBox="1"/>
      </xdr:nvSpPr>
      <xdr:spPr>
        <a:xfrm>
          <a:off x="4673600" y="929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94706</xdr:rowOff>
    </xdr:from>
    <xdr:to>
      <xdr:col>24</xdr:col>
      <xdr:colOff>152400</xdr:colOff>
      <xdr:row>55</xdr:row>
      <xdr:rowOff>94706</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952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171286</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00000000-0008-0000-0100-0000B0000000}"/>
            </a:ext>
          </a:extLst>
        </xdr:cNvPr>
        <xdr:cNvSpPr txBox="1"/>
      </xdr:nvSpPr>
      <xdr:spPr>
        <a:xfrm>
          <a:off x="4673600" y="102868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148409</xdr:rowOff>
    </xdr:from>
    <xdr:to>
      <xdr:col>24</xdr:col>
      <xdr:colOff>114300</xdr:colOff>
      <xdr:row>61</xdr:row>
      <xdr:rowOff>78559</xdr:rowOff>
    </xdr:to>
    <xdr:sp macro="" textlink="">
      <xdr:nvSpPr>
        <xdr:cNvPr id="177" name="フローチャート: 判断 176">
          <a:extLst>
            <a:ext uri="{FF2B5EF4-FFF2-40B4-BE49-F238E27FC236}">
              <a16:creationId xmlns:a16="http://schemas.microsoft.com/office/drawing/2014/main" id="{00000000-0008-0000-0100-0000B1000000}"/>
            </a:ext>
          </a:extLst>
        </xdr:cNvPr>
        <xdr:cNvSpPr/>
      </xdr:nvSpPr>
      <xdr:spPr>
        <a:xfrm>
          <a:off x="45847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119017</xdr:rowOff>
    </xdr:from>
    <xdr:to>
      <xdr:col>20</xdr:col>
      <xdr:colOff>38100</xdr:colOff>
      <xdr:row>61</xdr:row>
      <xdr:rowOff>49167</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3746500" y="1040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2857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97790</xdr:rowOff>
    </xdr:from>
    <xdr:to>
      <xdr:col>10</xdr:col>
      <xdr:colOff>165100</xdr:colOff>
      <xdr:row>61</xdr:row>
      <xdr:rowOff>27940</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1968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73297</xdr:rowOff>
    </xdr:from>
    <xdr:to>
      <xdr:col>6</xdr:col>
      <xdr:colOff>38100</xdr:colOff>
      <xdr:row>61</xdr:row>
      <xdr:rowOff>3447</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1079500" y="1036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4717</xdr:rowOff>
    </xdr:from>
    <xdr:to>
      <xdr:col>24</xdr:col>
      <xdr:colOff>114300</xdr:colOff>
      <xdr:row>61</xdr:row>
      <xdr:rowOff>106317</xdr:rowOff>
    </xdr:to>
    <xdr:sp macro="" textlink="">
      <xdr:nvSpPr>
        <xdr:cNvPr id="187" name="楕円 186">
          <a:extLst>
            <a:ext uri="{FF2B5EF4-FFF2-40B4-BE49-F238E27FC236}">
              <a16:creationId xmlns:a16="http://schemas.microsoft.com/office/drawing/2014/main" id="{00000000-0008-0000-0100-0000BB000000}"/>
            </a:ext>
          </a:extLst>
        </xdr:cNvPr>
        <xdr:cNvSpPr/>
      </xdr:nvSpPr>
      <xdr:spPr>
        <a:xfrm>
          <a:off x="45847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154594</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00000000-0008-0000-0100-0000BC000000}"/>
            </a:ext>
          </a:extLst>
        </xdr:cNvPr>
        <xdr:cNvSpPr txBox="1"/>
      </xdr:nvSpPr>
      <xdr:spPr>
        <a:xfrm>
          <a:off x="4673600"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146776</xdr:rowOff>
    </xdr:from>
    <xdr:to>
      <xdr:col>20</xdr:col>
      <xdr:colOff>38100</xdr:colOff>
      <xdr:row>61</xdr:row>
      <xdr:rowOff>76926</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3746500" y="1043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26126</xdr:rowOff>
    </xdr:from>
    <xdr:to>
      <xdr:col>24</xdr:col>
      <xdr:colOff>63500</xdr:colOff>
      <xdr:row>61</xdr:row>
      <xdr:rowOff>55517</xdr:rowOff>
    </xdr:to>
    <xdr:cxnSp macro="">
      <xdr:nvCxnSpPr>
        <xdr:cNvPr id="190" name="直線コネクタ 189">
          <a:extLst>
            <a:ext uri="{FF2B5EF4-FFF2-40B4-BE49-F238E27FC236}">
              <a16:creationId xmlns:a16="http://schemas.microsoft.com/office/drawing/2014/main" id="{00000000-0008-0000-0100-0000BE000000}"/>
            </a:ext>
          </a:extLst>
        </xdr:cNvPr>
        <xdr:cNvCxnSpPr/>
      </xdr:nvCxnSpPr>
      <xdr:spPr>
        <a:xfrm>
          <a:off x="3797300" y="10484576"/>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136978</xdr:rowOff>
    </xdr:from>
    <xdr:to>
      <xdr:col>15</xdr:col>
      <xdr:colOff>101600</xdr:colOff>
      <xdr:row>61</xdr:row>
      <xdr:rowOff>67128</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2857500" y="1042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16328</xdr:rowOff>
    </xdr:from>
    <xdr:to>
      <xdr:col>19</xdr:col>
      <xdr:colOff>177800</xdr:colOff>
      <xdr:row>61</xdr:row>
      <xdr:rowOff>26126</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2908300" y="1047477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104322</xdr:rowOff>
    </xdr:from>
    <xdr:to>
      <xdr:col>10</xdr:col>
      <xdr:colOff>165100</xdr:colOff>
      <xdr:row>61</xdr:row>
      <xdr:rowOff>34472</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1968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155122</xdr:rowOff>
    </xdr:from>
    <xdr:to>
      <xdr:col>15</xdr:col>
      <xdr:colOff>50800</xdr:colOff>
      <xdr:row>61</xdr:row>
      <xdr:rowOff>16328</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2019300" y="1044212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76563</xdr:rowOff>
    </xdr:from>
    <xdr:to>
      <xdr:col>6</xdr:col>
      <xdr:colOff>38100</xdr:colOff>
      <xdr:row>61</xdr:row>
      <xdr:rowOff>6713</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079500" y="103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127363</xdr:rowOff>
    </xdr:from>
    <xdr:to>
      <xdr:col>10</xdr:col>
      <xdr:colOff>114300</xdr:colOff>
      <xdr:row>60</xdr:row>
      <xdr:rowOff>155122</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1130300" y="10414363"/>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65694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00000000-0008-0000-0100-0000C5000000}"/>
            </a:ext>
          </a:extLst>
        </xdr:cNvPr>
        <xdr:cNvSpPr txBox="1"/>
      </xdr:nvSpPr>
      <xdr:spPr>
        <a:xfrm>
          <a:off x="3582044" y="10181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57530</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2705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44467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1816744" y="1016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19974</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927744" y="10135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68053</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35820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58255</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2705744" y="10516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25599</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1816744" y="1048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169290</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927744" y="1045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1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00000000-0008-0000-01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159852</xdr:rowOff>
    </xdr:from>
    <xdr:to>
      <xdr:col>54</xdr:col>
      <xdr:colOff>189865</xdr:colOff>
      <xdr:row>64</xdr:row>
      <xdr:rowOff>68203</xdr:rowOff>
    </xdr:to>
    <xdr:cxnSp macro="">
      <xdr:nvCxnSpPr>
        <xdr:cNvPr id="228" name="直線コネクタ 227">
          <a:extLst>
            <a:ext uri="{FF2B5EF4-FFF2-40B4-BE49-F238E27FC236}">
              <a16:creationId xmlns:a16="http://schemas.microsoft.com/office/drawing/2014/main" id="{00000000-0008-0000-0100-0000E4000000}"/>
            </a:ext>
          </a:extLst>
        </xdr:cNvPr>
        <xdr:cNvCxnSpPr/>
      </xdr:nvCxnSpPr>
      <xdr:spPr>
        <a:xfrm flipV="1">
          <a:off x="10476865" y="9761052"/>
          <a:ext cx="0" cy="1279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72030</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id="{00000000-0008-0000-0100-0000E5000000}"/>
            </a:ext>
          </a:extLst>
        </xdr:cNvPr>
        <xdr:cNvSpPr txBox="1"/>
      </xdr:nvSpPr>
      <xdr:spPr>
        <a:xfrm>
          <a:off x="10515600" y="1104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68203</xdr:rowOff>
    </xdr:from>
    <xdr:to>
      <xdr:col>55</xdr:col>
      <xdr:colOff>88900</xdr:colOff>
      <xdr:row>64</xdr:row>
      <xdr:rowOff>68203</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a:off x="10388600" y="11041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106529</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00000000-0008-0000-0100-0000E7000000}"/>
            </a:ext>
          </a:extLst>
        </xdr:cNvPr>
        <xdr:cNvSpPr txBox="1"/>
      </xdr:nvSpPr>
      <xdr:spPr>
        <a:xfrm>
          <a:off x="10515600" y="95362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159852</xdr:rowOff>
    </xdr:from>
    <xdr:to>
      <xdr:col>55</xdr:col>
      <xdr:colOff>88900</xdr:colOff>
      <xdr:row>56</xdr:row>
      <xdr:rowOff>159852</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976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57038</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00000000-0008-0000-0100-0000E9000000}"/>
            </a:ext>
          </a:extLst>
        </xdr:cNvPr>
        <xdr:cNvSpPr txBox="1"/>
      </xdr:nvSpPr>
      <xdr:spPr>
        <a:xfrm>
          <a:off x="10515600" y="106869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78611</xdr:rowOff>
    </xdr:from>
    <xdr:to>
      <xdr:col>55</xdr:col>
      <xdr:colOff>50800</xdr:colOff>
      <xdr:row>63</xdr:row>
      <xdr:rowOff>8761</xdr:rowOff>
    </xdr:to>
    <xdr:sp macro="" textlink="">
      <xdr:nvSpPr>
        <xdr:cNvPr id="234" name="フローチャート: 判断 233">
          <a:extLst>
            <a:ext uri="{FF2B5EF4-FFF2-40B4-BE49-F238E27FC236}">
              <a16:creationId xmlns:a16="http://schemas.microsoft.com/office/drawing/2014/main" id="{00000000-0008-0000-0100-0000EA000000}"/>
            </a:ext>
          </a:extLst>
        </xdr:cNvPr>
        <xdr:cNvSpPr/>
      </xdr:nvSpPr>
      <xdr:spPr>
        <a:xfrm>
          <a:off x="10426700" y="10708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91170</xdr:rowOff>
    </xdr:from>
    <xdr:to>
      <xdr:col>50</xdr:col>
      <xdr:colOff>165100</xdr:colOff>
      <xdr:row>63</xdr:row>
      <xdr:rowOff>21320</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9588500" y="1072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90906</xdr:rowOff>
    </xdr:from>
    <xdr:to>
      <xdr:col>46</xdr:col>
      <xdr:colOff>38100</xdr:colOff>
      <xdr:row>63</xdr:row>
      <xdr:rowOff>21056</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8699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93907</xdr:rowOff>
    </xdr:from>
    <xdr:to>
      <xdr:col>41</xdr:col>
      <xdr:colOff>101600</xdr:colOff>
      <xdr:row>63</xdr:row>
      <xdr:rowOff>24057</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7810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98289</xdr:rowOff>
    </xdr:from>
    <xdr:to>
      <xdr:col>36</xdr:col>
      <xdr:colOff>165100</xdr:colOff>
      <xdr:row>63</xdr:row>
      <xdr:rowOff>28439</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6921500" y="10728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104468</xdr:rowOff>
    </xdr:from>
    <xdr:to>
      <xdr:col>55</xdr:col>
      <xdr:colOff>50800</xdr:colOff>
      <xdr:row>62</xdr:row>
      <xdr:rowOff>34618</xdr:rowOff>
    </xdr:to>
    <xdr:sp macro="" textlink="">
      <xdr:nvSpPr>
        <xdr:cNvPr id="244" name="楕円 243">
          <a:extLst>
            <a:ext uri="{FF2B5EF4-FFF2-40B4-BE49-F238E27FC236}">
              <a16:creationId xmlns:a16="http://schemas.microsoft.com/office/drawing/2014/main" id="{00000000-0008-0000-0100-0000F4000000}"/>
            </a:ext>
          </a:extLst>
        </xdr:cNvPr>
        <xdr:cNvSpPr/>
      </xdr:nvSpPr>
      <xdr:spPr>
        <a:xfrm>
          <a:off x="10426700" y="10562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127345</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00000000-0008-0000-0100-0000F5000000}"/>
            </a:ext>
          </a:extLst>
        </xdr:cNvPr>
        <xdr:cNvSpPr txBox="1"/>
      </xdr:nvSpPr>
      <xdr:spPr>
        <a:xfrm>
          <a:off x="10515600" y="10414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101550</xdr:rowOff>
    </xdr:from>
    <xdr:to>
      <xdr:col>50</xdr:col>
      <xdr:colOff>165100</xdr:colOff>
      <xdr:row>62</xdr:row>
      <xdr:rowOff>31700</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9588500" y="105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152350</xdr:rowOff>
    </xdr:from>
    <xdr:to>
      <xdr:col>55</xdr:col>
      <xdr:colOff>0</xdr:colOff>
      <xdr:row>61</xdr:row>
      <xdr:rowOff>155268</xdr:rowOff>
    </xdr:to>
    <xdr:cxnSp macro="">
      <xdr:nvCxnSpPr>
        <xdr:cNvPr id="247" name="直線コネクタ 246">
          <a:extLst>
            <a:ext uri="{FF2B5EF4-FFF2-40B4-BE49-F238E27FC236}">
              <a16:creationId xmlns:a16="http://schemas.microsoft.com/office/drawing/2014/main" id="{00000000-0008-0000-0100-0000F7000000}"/>
            </a:ext>
          </a:extLst>
        </xdr:cNvPr>
        <xdr:cNvCxnSpPr/>
      </xdr:nvCxnSpPr>
      <xdr:spPr>
        <a:xfrm>
          <a:off x="9639300" y="10610800"/>
          <a:ext cx="838200" cy="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121226</xdr:rowOff>
    </xdr:from>
    <xdr:to>
      <xdr:col>46</xdr:col>
      <xdr:colOff>38100</xdr:colOff>
      <xdr:row>62</xdr:row>
      <xdr:rowOff>51376</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8699500" y="1057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152350</xdr:rowOff>
    </xdr:from>
    <xdr:to>
      <xdr:col>50</xdr:col>
      <xdr:colOff>114300</xdr:colOff>
      <xdr:row>62</xdr:row>
      <xdr:rowOff>576</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flipV="1">
          <a:off x="8750300" y="10610800"/>
          <a:ext cx="889000" cy="19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129625</xdr:rowOff>
    </xdr:from>
    <xdr:to>
      <xdr:col>41</xdr:col>
      <xdr:colOff>101600</xdr:colOff>
      <xdr:row>62</xdr:row>
      <xdr:rowOff>59775</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7810500" y="1058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576</xdr:rowOff>
    </xdr:from>
    <xdr:to>
      <xdr:col>45</xdr:col>
      <xdr:colOff>177800</xdr:colOff>
      <xdr:row>62</xdr:row>
      <xdr:rowOff>8975</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7861300" y="10630476"/>
          <a:ext cx="889000" cy="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136128</xdr:rowOff>
    </xdr:from>
    <xdr:to>
      <xdr:col>36</xdr:col>
      <xdr:colOff>165100</xdr:colOff>
      <xdr:row>62</xdr:row>
      <xdr:rowOff>66278</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6921500" y="1059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8975</xdr:rowOff>
    </xdr:from>
    <xdr:to>
      <xdr:col>41</xdr:col>
      <xdr:colOff>50800</xdr:colOff>
      <xdr:row>62</xdr:row>
      <xdr:rowOff>15478</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flipV="1">
          <a:off x="6972300" y="10638875"/>
          <a:ext cx="889000" cy="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12447</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00000000-0008-0000-0100-0000FE000000}"/>
            </a:ext>
          </a:extLst>
        </xdr:cNvPr>
        <xdr:cNvSpPr txBox="1"/>
      </xdr:nvSpPr>
      <xdr:spPr>
        <a:xfrm>
          <a:off x="9327095" y="10813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12183</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8450795" y="10813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15184</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7561795" y="10816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19566</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6672795" y="10820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48227</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9327095" y="10335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67903</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8450795" y="10354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76302</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7561795" y="10363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82805</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6672795" y="10369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1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1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1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1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53339</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flipV="1">
          <a:off x="4634865" y="13426439"/>
          <a:ext cx="0" cy="1432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0000000-0008-0000-0100-00001F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100-000021010000}"/>
            </a:ext>
          </a:extLst>
        </xdr:cNvPr>
        <xdr:cNvSpPr txBox="1"/>
      </xdr:nvSpPr>
      <xdr:spPr>
        <a:xfrm>
          <a:off x="4673600"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53339</xdr:rowOff>
    </xdr:from>
    <xdr:to>
      <xdr:col>24</xdr:col>
      <xdr:colOff>152400</xdr:colOff>
      <xdr:row>78</xdr:row>
      <xdr:rowOff>53339</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342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129557</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100-000023010000}"/>
            </a:ext>
          </a:extLst>
        </xdr:cNvPr>
        <xdr:cNvSpPr txBox="1"/>
      </xdr:nvSpPr>
      <xdr:spPr>
        <a:xfrm>
          <a:off x="4673600" y="14188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151130</xdr:rowOff>
    </xdr:from>
    <xdr:to>
      <xdr:col>24</xdr:col>
      <xdr:colOff>114300</xdr:colOff>
      <xdr:row>83</xdr:row>
      <xdr:rowOff>81280</xdr:rowOff>
    </xdr:to>
    <xdr:sp macro="" textlink="">
      <xdr:nvSpPr>
        <xdr:cNvPr id="292" name="フローチャート: 判断 291">
          <a:extLst>
            <a:ext uri="{FF2B5EF4-FFF2-40B4-BE49-F238E27FC236}">
              <a16:creationId xmlns:a16="http://schemas.microsoft.com/office/drawing/2014/main" id="{00000000-0008-0000-0100-000024010000}"/>
            </a:ext>
          </a:extLst>
        </xdr:cNvPr>
        <xdr:cNvSpPr/>
      </xdr:nvSpPr>
      <xdr:spPr>
        <a:xfrm>
          <a:off x="45847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141605</xdr:rowOff>
    </xdr:from>
    <xdr:to>
      <xdr:col>20</xdr:col>
      <xdr:colOff>38100</xdr:colOff>
      <xdr:row>83</xdr:row>
      <xdr:rowOff>71755</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3746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128270</xdr:rowOff>
    </xdr:from>
    <xdr:to>
      <xdr:col>15</xdr:col>
      <xdr:colOff>101600</xdr:colOff>
      <xdr:row>83</xdr:row>
      <xdr:rowOff>58420</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2857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105411</xdr:rowOff>
    </xdr:from>
    <xdr:to>
      <xdr:col>10</xdr:col>
      <xdr:colOff>165100</xdr:colOff>
      <xdr:row>83</xdr:row>
      <xdr:rowOff>35561</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1968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82550</xdr:rowOff>
    </xdr:from>
    <xdr:to>
      <xdr:col>6</xdr:col>
      <xdr:colOff>38100</xdr:colOff>
      <xdr:row>83</xdr:row>
      <xdr:rowOff>12700</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1079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126364</xdr:rowOff>
    </xdr:from>
    <xdr:to>
      <xdr:col>24</xdr:col>
      <xdr:colOff>114300</xdr:colOff>
      <xdr:row>83</xdr:row>
      <xdr:rowOff>56514</xdr:rowOff>
    </xdr:to>
    <xdr:sp macro="" textlink="">
      <xdr:nvSpPr>
        <xdr:cNvPr id="302" name="楕円 301">
          <a:extLst>
            <a:ext uri="{FF2B5EF4-FFF2-40B4-BE49-F238E27FC236}">
              <a16:creationId xmlns:a16="http://schemas.microsoft.com/office/drawing/2014/main" id="{00000000-0008-0000-0100-00002E010000}"/>
            </a:ext>
          </a:extLst>
        </xdr:cNvPr>
        <xdr:cNvSpPr/>
      </xdr:nvSpPr>
      <xdr:spPr>
        <a:xfrm>
          <a:off x="4584700" y="1418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149241</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100-00002F010000}"/>
            </a:ext>
          </a:extLst>
        </xdr:cNvPr>
        <xdr:cNvSpPr txBox="1"/>
      </xdr:nvSpPr>
      <xdr:spPr>
        <a:xfrm>
          <a:off x="4673600" y="1403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126364</xdr:rowOff>
    </xdr:from>
    <xdr:to>
      <xdr:col>20</xdr:col>
      <xdr:colOff>38100</xdr:colOff>
      <xdr:row>83</xdr:row>
      <xdr:rowOff>56514</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3746500" y="1418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5714</xdr:rowOff>
    </xdr:from>
    <xdr:to>
      <xdr:col>24</xdr:col>
      <xdr:colOff>63500</xdr:colOff>
      <xdr:row>83</xdr:row>
      <xdr:rowOff>5714</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3797300" y="142360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53975</xdr:rowOff>
    </xdr:from>
    <xdr:to>
      <xdr:col>15</xdr:col>
      <xdr:colOff>101600</xdr:colOff>
      <xdr:row>82</xdr:row>
      <xdr:rowOff>155575</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2857500" y="141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104775</xdr:rowOff>
    </xdr:from>
    <xdr:to>
      <xdr:col>19</xdr:col>
      <xdr:colOff>177800</xdr:colOff>
      <xdr:row>83</xdr:row>
      <xdr:rowOff>5714</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2908300" y="14163675"/>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31114</xdr:rowOff>
    </xdr:from>
    <xdr:to>
      <xdr:col>10</xdr:col>
      <xdr:colOff>165100</xdr:colOff>
      <xdr:row>82</xdr:row>
      <xdr:rowOff>132714</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19685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81914</xdr:rowOff>
    </xdr:from>
    <xdr:to>
      <xdr:col>15</xdr:col>
      <xdr:colOff>50800</xdr:colOff>
      <xdr:row>82</xdr:row>
      <xdr:rowOff>104775</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019300" y="1414081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636</xdr:rowOff>
    </xdr:from>
    <xdr:to>
      <xdr:col>6</xdr:col>
      <xdr:colOff>38100</xdr:colOff>
      <xdr:row>82</xdr:row>
      <xdr:rowOff>102236</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079500" y="1405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51436</xdr:rowOff>
    </xdr:from>
    <xdr:to>
      <xdr:col>10</xdr:col>
      <xdr:colOff>114300</xdr:colOff>
      <xdr:row>82</xdr:row>
      <xdr:rowOff>81914</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130300" y="14110336"/>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62882</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100-000038010000}"/>
            </a:ext>
          </a:extLst>
        </xdr:cNvPr>
        <xdr:cNvSpPr txBox="1"/>
      </xdr:nvSpPr>
      <xdr:spPr>
        <a:xfrm>
          <a:off x="3582044" y="1429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49547</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100-000039010000}"/>
            </a:ext>
          </a:extLst>
        </xdr:cNvPr>
        <xdr:cNvSpPr txBox="1"/>
      </xdr:nvSpPr>
      <xdr:spPr>
        <a:xfrm>
          <a:off x="27057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26688</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100-00003A010000}"/>
            </a:ext>
          </a:extLst>
        </xdr:cNvPr>
        <xdr:cNvSpPr txBox="1"/>
      </xdr:nvSpPr>
      <xdr:spPr>
        <a:xfrm>
          <a:off x="1816744" y="1425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3827</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100-00003B010000}"/>
            </a:ext>
          </a:extLst>
        </xdr:cNvPr>
        <xdr:cNvSpPr txBox="1"/>
      </xdr:nvSpPr>
      <xdr:spPr>
        <a:xfrm>
          <a:off x="9277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73041</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100-00003C010000}"/>
            </a:ext>
          </a:extLst>
        </xdr:cNvPr>
        <xdr:cNvSpPr txBox="1"/>
      </xdr:nvSpPr>
      <xdr:spPr>
        <a:xfrm>
          <a:off x="35820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652</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100-00003D010000}"/>
            </a:ext>
          </a:extLst>
        </xdr:cNvPr>
        <xdr:cNvSpPr txBox="1"/>
      </xdr:nvSpPr>
      <xdr:spPr>
        <a:xfrm>
          <a:off x="2705744"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149241</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100-00003E010000}"/>
            </a:ext>
          </a:extLst>
        </xdr:cNvPr>
        <xdr:cNvSpPr txBox="1"/>
      </xdr:nvSpPr>
      <xdr:spPr>
        <a:xfrm>
          <a:off x="1816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118763</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100-00003F010000}"/>
            </a:ext>
          </a:extLst>
        </xdr:cNvPr>
        <xdr:cNvSpPr txBox="1"/>
      </xdr:nvSpPr>
      <xdr:spPr>
        <a:xfrm>
          <a:off x="927744" y="1383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00000000-0008-0000-0100-000054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65669</xdr:rowOff>
    </xdr:from>
    <xdr:to>
      <xdr:col>54</xdr:col>
      <xdr:colOff>189865</xdr:colOff>
      <xdr:row>86</xdr:row>
      <xdr:rowOff>34168</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flipV="1">
          <a:off x="10476865" y="13610219"/>
          <a:ext cx="0" cy="1168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37995</xdr:rowOff>
    </xdr:from>
    <xdr:ext cx="469744" cy="259045"/>
    <xdr:sp macro="" textlink="">
      <xdr:nvSpPr>
        <xdr:cNvPr id="342" name="【公営住宅】&#10;一人当たり面積最小値テキスト">
          <a:extLst>
            <a:ext uri="{FF2B5EF4-FFF2-40B4-BE49-F238E27FC236}">
              <a16:creationId xmlns:a16="http://schemas.microsoft.com/office/drawing/2014/main" id="{00000000-0008-0000-0100-000056010000}"/>
            </a:ext>
          </a:extLst>
        </xdr:cNvPr>
        <xdr:cNvSpPr txBox="1"/>
      </xdr:nvSpPr>
      <xdr:spPr>
        <a:xfrm>
          <a:off x="10515600" y="1478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34168</xdr:rowOff>
    </xdr:from>
    <xdr:to>
      <xdr:col>55</xdr:col>
      <xdr:colOff>88900</xdr:colOff>
      <xdr:row>86</xdr:row>
      <xdr:rowOff>34168</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10388600" y="1477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12346</xdr:rowOff>
    </xdr:from>
    <xdr:ext cx="534377" cy="259045"/>
    <xdr:sp macro="" textlink="">
      <xdr:nvSpPr>
        <xdr:cNvPr id="344" name="【公営住宅】&#10;一人当たり面積最大値テキスト">
          <a:extLst>
            <a:ext uri="{FF2B5EF4-FFF2-40B4-BE49-F238E27FC236}">
              <a16:creationId xmlns:a16="http://schemas.microsoft.com/office/drawing/2014/main" id="{00000000-0008-0000-0100-000058010000}"/>
            </a:ext>
          </a:extLst>
        </xdr:cNvPr>
        <xdr:cNvSpPr txBox="1"/>
      </xdr:nvSpPr>
      <xdr:spPr>
        <a:xfrm>
          <a:off x="10515600" y="13385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65669</xdr:rowOff>
    </xdr:from>
    <xdr:to>
      <xdr:col>55</xdr:col>
      <xdr:colOff>88900</xdr:colOff>
      <xdr:row>79</xdr:row>
      <xdr:rowOff>65669</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a:off x="10388600" y="13610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123471</xdr:rowOff>
    </xdr:from>
    <xdr:ext cx="469744" cy="259045"/>
    <xdr:sp macro="" textlink="">
      <xdr:nvSpPr>
        <xdr:cNvPr id="346" name="【公営住宅】&#10;一人当たり面積平均値テキスト">
          <a:extLst>
            <a:ext uri="{FF2B5EF4-FFF2-40B4-BE49-F238E27FC236}">
              <a16:creationId xmlns:a16="http://schemas.microsoft.com/office/drawing/2014/main" id="{00000000-0008-0000-0100-00005A010000}"/>
            </a:ext>
          </a:extLst>
        </xdr:cNvPr>
        <xdr:cNvSpPr txBox="1"/>
      </xdr:nvSpPr>
      <xdr:spPr>
        <a:xfrm>
          <a:off x="10515600" y="1452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47" name="フローチャート: 判断 346">
          <a:extLst>
            <a:ext uri="{FF2B5EF4-FFF2-40B4-BE49-F238E27FC236}">
              <a16:creationId xmlns:a16="http://schemas.microsoft.com/office/drawing/2014/main" id="{00000000-0008-0000-0100-00005B010000}"/>
            </a:ext>
          </a:extLst>
        </xdr:cNvPr>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101966</xdr:rowOff>
    </xdr:from>
    <xdr:to>
      <xdr:col>50</xdr:col>
      <xdr:colOff>165100</xdr:colOff>
      <xdr:row>86</xdr:row>
      <xdr:rowOff>32116</xdr:rowOff>
    </xdr:to>
    <xdr:sp macro="" textlink="">
      <xdr:nvSpPr>
        <xdr:cNvPr id="348" name="フローチャート: 判断 347">
          <a:extLst>
            <a:ext uri="{FF2B5EF4-FFF2-40B4-BE49-F238E27FC236}">
              <a16:creationId xmlns:a16="http://schemas.microsoft.com/office/drawing/2014/main" id="{00000000-0008-0000-0100-00005C010000}"/>
            </a:ext>
          </a:extLst>
        </xdr:cNvPr>
        <xdr:cNvSpPr/>
      </xdr:nvSpPr>
      <xdr:spPr>
        <a:xfrm>
          <a:off x="9588500" y="146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100457</xdr:rowOff>
    </xdr:from>
    <xdr:to>
      <xdr:col>46</xdr:col>
      <xdr:colOff>38100</xdr:colOff>
      <xdr:row>86</xdr:row>
      <xdr:rowOff>30607</xdr:rowOff>
    </xdr:to>
    <xdr:sp macro="" textlink="">
      <xdr:nvSpPr>
        <xdr:cNvPr id="349" name="フローチャート: 判断 348">
          <a:extLst>
            <a:ext uri="{FF2B5EF4-FFF2-40B4-BE49-F238E27FC236}">
              <a16:creationId xmlns:a16="http://schemas.microsoft.com/office/drawing/2014/main" id="{00000000-0008-0000-0100-00005D010000}"/>
            </a:ext>
          </a:extLst>
        </xdr:cNvPr>
        <xdr:cNvSpPr/>
      </xdr:nvSpPr>
      <xdr:spPr>
        <a:xfrm>
          <a:off x="8699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101828</xdr:rowOff>
    </xdr:from>
    <xdr:to>
      <xdr:col>41</xdr:col>
      <xdr:colOff>101600</xdr:colOff>
      <xdr:row>86</xdr:row>
      <xdr:rowOff>31978</xdr:rowOff>
    </xdr:to>
    <xdr:sp macro="" textlink="">
      <xdr:nvSpPr>
        <xdr:cNvPr id="350" name="フローチャート: 判断 349">
          <a:extLst>
            <a:ext uri="{FF2B5EF4-FFF2-40B4-BE49-F238E27FC236}">
              <a16:creationId xmlns:a16="http://schemas.microsoft.com/office/drawing/2014/main" id="{00000000-0008-0000-0100-00005E010000}"/>
            </a:ext>
          </a:extLst>
        </xdr:cNvPr>
        <xdr:cNvSpPr/>
      </xdr:nvSpPr>
      <xdr:spPr>
        <a:xfrm>
          <a:off x="7810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103338</xdr:rowOff>
    </xdr:from>
    <xdr:to>
      <xdr:col>36</xdr:col>
      <xdr:colOff>165100</xdr:colOff>
      <xdr:row>86</xdr:row>
      <xdr:rowOff>33488</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6921500" y="1467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100-000060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100-000062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100-000063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105212</xdr:rowOff>
    </xdr:from>
    <xdr:to>
      <xdr:col>55</xdr:col>
      <xdr:colOff>50800</xdr:colOff>
      <xdr:row>86</xdr:row>
      <xdr:rowOff>35362</xdr:rowOff>
    </xdr:to>
    <xdr:sp macro="" textlink="">
      <xdr:nvSpPr>
        <xdr:cNvPr id="357" name="楕円 356">
          <a:extLst>
            <a:ext uri="{FF2B5EF4-FFF2-40B4-BE49-F238E27FC236}">
              <a16:creationId xmlns:a16="http://schemas.microsoft.com/office/drawing/2014/main" id="{00000000-0008-0000-0100-000065010000}"/>
            </a:ext>
          </a:extLst>
        </xdr:cNvPr>
        <xdr:cNvSpPr/>
      </xdr:nvSpPr>
      <xdr:spPr>
        <a:xfrm>
          <a:off x="10426700" y="1467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79021</xdr:rowOff>
    </xdr:from>
    <xdr:ext cx="469744" cy="259045"/>
    <xdr:sp macro="" textlink="">
      <xdr:nvSpPr>
        <xdr:cNvPr id="358" name="【公営住宅】&#10;一人当たり面積該当値テキスト">
          <a:extLst>
            <a:ext uri="{FF2B5EF4-FFF2-40B4-BE49-F238E27FC236}">
              <a16:creationId xmlns:a16="http://schemas.microsoft.com/office/drawing/2014/main" id="{00000000-0008-0000-0100-000066010000}"/>
            </a:ext>
          </a:extLst>
        </xdr:cNvPr>
        <xdr:cNvSpPr txBox="1"/>
      </xdr:nvSpPr>
      <xdr:spPr>
        <a:xfrm>
          <a:off x="10515600" y="1465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105852</xdr:rowOff>
    </xdr:from>
    <xdr:to>
      <xdr:col>50</xdr:col>
      <xdr:colOff>165100</xdr:colOff>
      <xdr:row>86</xdr:row>
      <xdr:rowOff>36002</xdr:rowOff>
    </xdr:to>
    <xdr:sp macro="" textlink="">
      <xdr:nvSpPr>
        <xdr:cNvPr id="359" name="楕円 358">
          <a:extLst>
            <a:ext uri="{FF2B5EF4-FFF2-40B4-BE49-F238E27FC236}">
              <a16:creationId xmlns:a16="http://schemas.microsoft.com/office/drawing/2014/main" id="{00000000-0008-0000-0100-000067010000}"/>
            </a:ext>
          </a:extLst>
        </xdr:cNvPr>
        <xdr:cNvSpPr/>
      </xdr:nvSpPr>
      <xdr:spPr>
        <a:xfrm>
          <a:off x="9588500" y="1467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156012</xdr:rowOff>
    </xdr:from>
    <xdr:to>
      <xdr:col>55</xdr:col>
      <xdr:colOff>0</xdr:colOff>
      <xdr:row>85</xdr:row>
      <xdr:rowOff>156652</xdr:rowOff>
    </xdr:to>
    <xdr:cxnSp macro="">
      <xdr:nvCxnSpPr>
        <xdr:cNvPr id="360" name="直線コネクタ 359">
          <a:extLst>
            <a:ext uri="{FF2B5EF4-FFF2-40B4-BE49-F238E27FC236}">
              <a16:creationId xmlns:a16="http://schemas.microsoft.com/office/drawing/2014/main" id="{00000000-0008-0000-0100-000068010000}"/>
            </a:ext>
          </a:extLst>
        </xdr:cNvPr>
        <xdr:cNvCxnSpPr/>
      </xdr:nvCxnSpPr>
      <xdr:spPr>
        <a:xfrm flipV="1">
          <a:off x="9639300" y="14729262"/>
          <a:ext cx="8382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107086</xdr:rowOff>
    </xdr:from>
    <xdr:to>
      <xdr:col>46</xdr:col>
      <xdr:colOff>38100</xdr:colOff>
      <xdr:row>86</xdr:row>
      <xdr:rowOff>37236</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8699500" y="14680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156652</xdr:rowOff>
    </xdr:from>
    <xdr:to>
      <xdr:col>50</xdr:col>
      <xdr:colOff>114300</xdr:colOff>
      <xdr:row>85</xdr:row>
      <xdr:rowOff>157886</xdr:rowOff>
    </xdr:to>
    <xdr:cxnSp macro="">
      <xdr:nvCxnSpPr>
        <xdr:cNvPr id="362" name="直線コネクタ 361">
          <a:extLst>
            <a:ext uri="{FF2B5EF4-FFF2-40B4-BE49-F238E27FC236}">
              <a16:creationId xmlns:a16="http://schemas.microsoft.com/office/drawing/2014/main" id="{00000000-0008-0000-0100-00006A010000}"/>
            </a:ext>
          </a:extLst>
        </xdr:cNvPr>
        <xdr:cNvCxnSpPr/>
      </xdr:nvCxnSpPr>
      <xdr:spPr>
        <a:xfrm flipV="1">
          <a:off x="8750300" y="14729902"/>
          <a:ext cx="889000" cy="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109373</xdr:rowOff>
    </xdr:from>
    <xdr:to>
      <xdr:col>41</xdr:col>
      <xdr:colOff>101600</xdr:colOff>
      <xdr:row>86</xdr:row>
      <xdr:rowOff>39523</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7810500" y="1468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157886</xdr:rowOff>
    </xdr:from>
    <xdr:to>
      <xdr:col>45</xdr:col>
      <xdr:colOff>177800</xdr:colOff>
      <xdr:row>85</xdr:row>
      <xdr:rowOff>160173</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7861300" y="1473113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110469</xdr:rowOff>
    </xdr:from>
    <xdr:to>
      <xdr:col>36</xdr:col>
      <xdr:colOff>165100</xdr:colOff>
      <xdr:row>86</xdr:row>
      <xdr:rowOff>40619</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6921500" y="1468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160173</xdr:rowOff>
    </xdr:from>
    <xdr:to>
      <xdr:col>41</xdr:col>
      <xdr:colOff>50800</xdr:colOff>
      <xdr:row>85</xdr:row>
      <xdr:rowOff>161269</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6972300" y="14733423"/>
          <a:ext cx="889000" cy="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48643</xdr:rowOff>
    </xdr:from>
    <xdr:ext cx="469744" cy="259045"/>
    <xdr:sp macro="" textlink="">
      <xdr:nvSpPr>
        <xdr:cNvPr id="367" name="n_1aveValue【公営住宅】&#10;一人当たり面積">
          <a:extLst>
            <a:ext uri="{FF2B5EF4-FFF2-40B4-BE49-F238E27FC236}">
              <a16:creationId xmlns:a16="http://schemas.microsoft.com/office/drawing/2014/main" id="{00000000-0008-0000-0100-00006F010000}"/>
            </a:ext>
          </a:extLst>
        </xdr:cNvPr>
        <xdr:cNvSpPr txBox="1"/>
      </xdr:nvSpPr>
      <xdr:spPr>
        <a:xfrm>
          <a:off x="9391727" y="1445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47134</xdr:rowOff>
    </xdr:from>
    <xdr:ext cx="469744" cy="259045"/>
    <xdr:sp macro="" textlink="">
      <xdr:nvSpPr>
        <xdr:cNvPr id="368" name="n_2aveValue【公営住宅】&#10;一人当たり面積">
          <a:extLst>
            <a:ext uri="{FF2B5EF4-FFF2-40B4-BE49-F238E27FC236}">
              <a16:creationId xmlns:a16="http://schemas.microsoft.com/office/drawing/2014/main" id="{00000000-0008-0000-0100-000070010000}"/>
            </a:ext>
          </a:extLst>
        </xdr:cNvPr>
        <xdr:cNvSpPr txBox="1"/>
      </xdr:nvSpPr>
      <xdr:spPr>
        <a:xfrm>
          <a:off x="85154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48505</xdr:rowOff>
    </xdr:from>
    <xdr:ext cx="469744" cy="259045"/>
    <xdr:sp macro="" textlink="">
      <xdr:nvSpPr>
        <xdr:cNvPr id="369" name="n_3aveValue【公営住宅】&#10;一人当たり面積">
          <a:extLst>
            <a:ext uri="{FF2B5EF4-FFF2-40B4-BE49-F238E27FC236}">
              <a16:creationId xmlns:a16="http://schemas.microsoft.com/office/drawing/2014/main" id="{00000000-0008-0000-0100-000071010000}"/>
            </a:ext>
          </a:extLst>
        </xdr:cNvPr>
        <xdr:cNvSpPr txBox="1"/>
      </xdr:nvSpPr>
      <xdr:spPr>
        <a:xfrm>
          <a:off x="76264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50015</xdr:rowOff>
    </xdr:from>
    <xdr:ext cx="469744" cy="259045"/>
    <xdr:sp macro="" textlink="">
      <xdr:nvSpPr>
        <xdr:cNvPr id="370" name="n_4aveValue【公営住宅】&#10;一人当たり面積">
          <a:extLst>
            <a:ext uri="{FF2B5EF4-FFF2-40B4-BE49-F238E27FC236}">
              <a16:creationId xmlns:a16="http://schemas.microsoft.com/office/drawing/2014/main" id="{00000000-0008-0000-0100-000072010000}"/>
            </a:ext>
          </a:extLst>
        </xdr:cNvPr>
        <xdr:cNvSpPr txBox="1"/>
      </xdr:nvSpPr>
      <xdr:spPr>
        <a:xfrm>
          <a:off x="6737427" y="1445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27129</xdr:rowOff>
    </xdr:from>
    <xdr:ext cx="469744" cy="259045"/>
    <xdr:sp macro="" textlink="">
      <xdr:nvSpPr>
        <xdr:cNvPr id="371" name="n_1mainValue【公営住宅】&#10;一人当たり面積">
          <a:extLst>
            <a:ext uri="{FF2B5EF4-FFF2-40B4-BE49-F238E27FC236}">
              <a16:creationId xmlns:a16="http://schemas.microsoft.com/office/drawing/2014/main" id="{00000000-0008-0000-0100-000073010000}"/>
            </a:ext>
          </a:extLst>
        </xdr:cNvPr>
        <xdr:cNvSpPr txBox="1"/>
      </xdr:nvSpPr>
      <xdr:spPr>
        <a:xfrm>
          <a:off x="9391727" y="14771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28363</xdr:rowOff>
    </xdr:from>
    <xdr:ext cx="469744" cy="259045"/>
    <xdr:sp macro="" textlink="">
      <xdr:nvSpPr>
        <xdr:cNvPr id="372" name="n_2mainValue【公営住宅】&#10;一人当たり面積">
          <a:extLst>
            <a:ext uri="{FF2B5EF4-FFF2-40B4-BE49-F238E27FC236}">
              <a16:creationId xmlns:a16="http://schemas.microsoft.com/office/drawing/2014/main" id="{00000000-0008-0000-0100-000074010000}"/>
            </a:ext>
          </a:extLst>
        </xdr:cNvPr>
        <xdr:cNvSpPr txBox="1"/>
      </xdr:nvSpPr>
      <xdr:spPr>
        <a:xfrm>
          <a:off x="8515427" y="14773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30650</xdr:rowOff>
    </xdr:from>
    <xdr:ext cx="469744" cy="259045"/>
    <xdr:sp macro="" textlink="">
      <xdr:nvSpPr>
        <xdr:cNvPr id="373" name="n_3mainValue【公営住宅】&#10;一人当たり面積">
          <a:extLst>
            <a:ext uri="{FF2B5EF4-FFF2-40B4-BE49-F238E27FC236}">
              <a16:creationId xmlns:a16="http://schemas.microsoft.com/office/drawing/2014/main" id="{00000000-0008-0000-0100-000075010000}"/>
            </a:ext>
          </a:extLst>
        </xdr:cNvPr>
        <xdr:cNvSpPr txBox="1"/>
      </xdr:nvSpPr>
      <xdr:spPr>
        <a:xfrm>
          <a:off x="7626427" y="1477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31746</xdr:rowOff>
    </xdr:from>
    <xdr:ext cx="469744" cy="259045"/>
    <xdr:sp macro="" textlink="">
      <xdr:nvSpPr>
        <xdr:cNvPr id="374" name="n_4mainValue【公営住宅】&#10;一人当たり面積">
          <a:extLst>
            <a:ext uri="{FF2B5EF4-FFF2-40B4-BE49-F238E27FC236}">
              <a16:creationId xmlns:a16="http://schemas.microsoft.com/office/drawing/2014/main" id="{00000000-0008-0000-0100-000076010000}"/>
            </a:ext>
          </a:extLst>
        </xdr:cNvPr>
        <xdr:cNvSpPr txBox="1"/>
      </xdr:nvSpPr>
      <xdr:spPr>
        <a:xfrm>
          <a:off x="6737427" y="1477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00000000-0008-0000-0100-00007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00000000-0008-0000-0100-00008F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00000000-0008-0000-0100-000090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00000000-0008-0000-0100-000091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00000000-0008-0000-0100-000092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00000000-0008-0000-0100-000093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00000000-0008-0000-0100-00009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5" name="【認定こども園・幼稚園・保育所】&#10;有形固定資産減価償却率最小値テキスト">
          <a:extLst>
            <a:ext uri="{FF2B5EF4-FFF2-40B4-BE49-F238E27FC236}">
              <a16:creationId xmlns:a16="http://schemas.microsoft.com/office/drawing/2014/main" id="{00000000-0008-0000-0100-00009F010000}"/>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17" name="【認定こども園・幼稚園・保育所】&#10;有形固定資産減価償却率最大値テキスト">
          <a:extLst>
            <a:ext uri="{FF2B5EF4-FFF2-40B4-BE49-F238E27FC236}">
              <a16:creationId xmlns:a16="http://schemas.microsoft.com/office/drawing/2014/main" id="{00000000-0008-0000-0100-0000A1010000}"/>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52087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00000000-0008-0000-0100-0000A3010000}"/>
            </a:ext>
          </a:extLst>
        </xdr:cNvPr>
        <xdr:cNvSpPr txBox="1"/>
      </xdr:nvSpPr>
      <xdr:spPr>
        <a:xfrm>
          <a:off x="16357600" y="6224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29210</xdr:rowOff>
    </xdr:from>
    <xdr:to>
      <xdr:col>85</xdr:col>
      <xdr:colOff>177800</xdr:colOff>
      <xdr:row>37</xdr:row>
      <xdr:rowOff>130810</xdr:rowOff>
    </xdr:to>
    <xdr:sp macro="" textlink="">
      <xdr:nvSpPr>
        <xdr:cNvPr id="420" name="フローチャート: 判断 419">
          <a:extLst>
            <a:ext uri="{FF2B5EF4-FFF2-40B4-BE49-F238E27FC236}">
              <a16:creationId xmlns:a16="http://schemas.microsoft.com/office/drawing/2014/main" id="{00000000-0008-0000-0100-0000A4010000}"/>
            </a:ext>
          </a:extLst>
        </xdr:cNvPr>
        <xdr:cNvSpPr/>
      </xdr:nvSpPr>
      <xdr:spPr>
        <a:xfrm>
          <a:off x="162687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64770</xdr:rowOff>
    </xdr:from>
    <xdr:to>
      <xdr:col>81</xdr:col>
      <xdr:colOff>101600</xdr:colOff>
      <xdr:row>37</xdr:row>
      <xdr:rowOff>166370</xdr:rowOff>
    </xdr:to>
    <xdr:sp macro="" textlink="">
      <xdr:nvSpPr>
        <xdr:cNvPr id="421" name="フローチャート: 判断 420">
          <a:extLst>
            <a:ext uri="{FF2B5EF4-FFF2-40B4-BE49-F238E27FC236}">
              <a16:creationId xmlns:a16="http://schemas.microsoft.com/office/drawing/2014/main" id="{00000000-0008-0000-0100-0000A5010000}"/>
            </a:ext>
          </a:extLst>
        </xdr:cNvPr>
        <xdr:cNvSpPr/>
      </xdr:nvSpPr>
      <xdr:spPr>
        <a:xfrm>
          <a:off x="154305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60960</xdr:rowOff>
    </xdr:from>
    <xdr:to>
      <xdr:col>76</xdr:col>
      <xdr:colOff>165100</xdr:colOff>
      <xdr:row>37</xdr:row>
      <xdr:rowOff>162560</xdr:rowOff>
    </xdr:to>
    <xdr:sp macro="" textlink="">
      <xdr:nvSpPr>
        <xdr:cNvPr id="422" name="フローチャート: 判断 421">
          <a:extLst>
            <a:ext uri="{FF2B5EF4-FFF2-40B4-BE49-F238E27FC236}">
              <a16:creationId xmlns:a16="http://schemas.microsoft.com/office/drawing/2014/main" id="{00000000-0008-0000-0100-0000A6010000}"/>
            </a:ext>
          </a:extLst>
        </xdr:cNvPr>
        <xdr:cNvSpPr/>
      </xdr:nvSpPr>
      <xdr:spPr>
        <a:xfrm>
          <a:off x="14541500" y="64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38100</xdr:rowOff>
    </xdr:from>
    <xdr:to>
      <xdr:col>72</xdr:col>
      <xdr:colOff>38100</xdr:colOff>
      <xdr:row>37</xdr:row>
      <xdr:rowOff>139700</xdr:rowOff>
    </xdr:to>
    <xdr:sp macro="" textlink="">
      <xdr:nvSpPr>
        <xdr:cNvPr id="423" name="フローチャート: 判断 422">
          <a:extLst>
            <a:ext uri="{FF2B5EF4-FFF2-40B4-BE49-F238E27FC236}">
              <a16:creationId xmlns:a16="http://schemas.microsoft.com/office/drawing/2014/main" id="{00000000-0008-0000-0100-0000A7010000}"/>
            </a:ext>
          </a:extLst>
        </xdr:cNvPr>
        <xdr:cNvSpPr/>
      </xdr:nvSpPr>
      <xdr:spPr>
        <a:xfrm>
          <a:off x="13652500" y="638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54610</xdr:rowOff>
    </xdr:from>
    <xdr:to>
      <xdr:col>67</xdr:col>
      <xdr:colOff>101600</xdr:colOff>
      <xdr:row>37</xdr:row>
      <xdr:rowOff>156210</xdr:rowOff>
    </xdr:to>
    <xdr:sp macro="" textlink="">
      <xdr:nvSpPr>
        <xdr:cNvPr id="424" name="フローチャート: 判断 423">
          <a:extLst>
            <a:ext uri="{FF2B5EF4-FFF2-40B4-BE49-F238E27FC236}">
              <a16:creationId xmlns:a16="http://schemas.microsoft.com/office/drawing/2014/main" id="{00000000-0008-0000-0100-0000A8010000}"/>
            </a:ext>
          </a:extLst>
        </xdr:cNvPr>
        <xdr:cNvSpPr/>
      </xdr:nvSpPr>
      <xdr:spPr>
        <a:xfrm>
          <a:off x="12763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100-0000AA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100-0000AC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161290</xdr:rowOff>
    </xdr:from>
    <xdr:to>
      <xdr:col>85</xdr:col>
      <xdr:colOff>177800</xdr:colOff>
      <xdr:row>39</xdr:row>
      <xdr:rowOff>91440</xdr:rowOff>
    </xdr:to>
    <xdr:sp macro="" textlink="">
      <xdr:nvSpPr>
        <xdr:cNvPr id="430" name="楕円 429">
          <a:extLst>
            <a:ext uri="{FF2B5EF4-FFF2-40B4-BE49-F238E27FC236}">
              <a16:creationId xmlns:a16="http://schemas.microsoft.com/office/drawing/2014/main" id="{00000000-0008-0000-0100-0000AE010000}"/>
            </a:ext>
          </a:extLst>
        </xdr:cNvPr>
        <xdr:cNvSpPr/>
      </xdr:nvSpPr>
      <xdr:spPr>
        <a:xfrm>
          <a:off x="16268700" y="667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139717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00000000-0008-0000-0100-0000AF010000}"/>
            </a:ext>
          </a:extLst>
        </xdr:cNvPr>
        <xdr:cNvSpPr txBox="1"/>
      </xdr:nvSpPr>
      <xdr:spPr>
        <a:xfrm>
          <a:off x="16357600" y="6654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130810</xdr:rowOff>
    </xdr:from>
    <xdr:to>
      <xdr:col>81</xdr:col>
      <xdr:colOff>101600</xdr:colOff>
      <xdr:row>39</xdr:row>
      <xdr:rowOff>60960</xdr:rowOff>
    </xdr:to>
    <xdr:sp macro="" textlink="">
      <xdr:nvSpPr>
        <xdr:cNvPr id="432" name="楕円 431">
          <a:extLst>
            <a:ext uri="{FF2B5EF4-FFF2-40B4-BE49-F238E27FC236}">
              <a16:creationId xmlns:a16="http://schemas.microsoft.com/office/drawing/2014/main" id="{00000000-0008-0000-0100-0000B0010000}"/>
            </a:ext>
          </a:extLst>
        </xdr:cNvPr>
        <xdr:cNvSpPr/>
      </xdr:nvSpPr>
      <xdr:spPr>
        <a:xfrm>
          <a:off x="15430500" y="664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10160</xdr:rowOff>
    </xdr:from>
    <xdr:to>
      <xdr:col>85</xdr:col>
      <xdr:colOff>127000</xdr:colOff>
      <xdr:row>39</xdr:row>
      <xdr:rowOff>40640</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a:off x="15481300" y="66967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22860</xdr:rowOff>
    </xdr:from>
    <xdr:to>
      <xdr:col>76</xdr:col>
      <xdr:colOff>165100</xdr:colOff>
      <xdr:row>38</xdr:row>
      <xdr:rowOff>124460</xdr:rowOff>
    </xdr:to>
    <xdr:sp macro="" textlink="">
      <xdr:nvSpPr>
        <xdr:cNvPr id="434" name="楕円 433">
          <a:extLst>
            <a:ext uri="{FF2B5EF4-FFF2-40B4-BE49-F238E27FC236}">
              <a16:creationId xmlns:a16="http://schemas.microsoft.com/office/drawing/2014/main" id="{00000000-0008-0000-0100-0000B2010000}"/>
            </a:ext>
          </a:extLst>
        </xdr:cNvPr>
        <xdr:cNvSpPr/>
      </xdr:nvSpPr>
      <xdr:spPr>
        <a:xfrm>
          <a:off x="145415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73660</xdr:rowOff>
    </xdr:from>
    <xdr:to>
      <xdr:col>81</xdr:col>
      <xdr:colOff>50800</xdr:colOff>
      <xdr:row>39</xdr:row>
      <xdr:rowOff>10160</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a:off x="14592300" y="6588760"/>
          <a:ext cx="8890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68580</xdr:rowOff>
    </xdr:from>
    <xdr:to>
      <xdr:col>72</xdr:col>
      <xdr:colOff>38100</xdr:colOff>
      <xdr:row>38</xdr:row>
      <xdr:rowOff>170180</xdr:rowOff>
    </xdr:to>
    <xdr:sp macro="" textlink="">
      <xdr:nvSpPr>
        <xdr:cNvPr id="436" name="楕円 435">
          <a:extLst>
            <a:ext uri="{FF2B5EF4-FFF2-40B4-BE49-F238E27FC236}">
              <a16:creationId xmlns:a16="http://schemas.microsoft.com/office/drawing/2014/main" id="{00000000-0008-0000-0100-0000B4010000}"/>
            </a:ext>
          </a:extLst>
        </xdr:cNvPr>
        <xdr:cNvSpPr/>
      </xdr:nvSpPr>
      <xdr:spPr>
        <a:xfrm>
          <a:off x="136525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73660</xdr:rowOff>
    </xdr:from>
    <xdr:to>
      <xdr:col>76</xdr:col>
      <xdr:colOff>114300</xdr:colOff>
      <xdr:row>38</xdr:row>
      <xdr:rowOff>119380</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flipV="1">
          <a:off x="13703300" y="6588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21590</xdr:rowOff>
    </xdr:from>
    <xdr:to>
      <xdr:col>67</xdr:col>
      <xdr:colOff>101600</xdr:colOff>
      <xdr:row>38</xdr:row>
      <xdr:rowOff>123190</xdr:rowOff>
    </xdr:to>
    <xdr:sp macro="" textlink="">
      <xdr:nvSpPr>
        <xdr:cNvPr id="438" name="楕円 437">
          <a:extLst>
            <a:ext uri="{FF2B5EF4-FFF2-40B4-BE49-F238E27FC236}">
              <a16:creationId xmlns:a16="http://schemas.microsoft.com/office/drawing/2014/main" id="{00000000-0008-0000-0100-0000B6010000}"/>
            </a:ext>
          </a:extLst>
        </xdr:cNvPr>
        <xdr:cNvSpPr/>
      </xdr:nvSpPr>
      <xdr:spPr>
        <a:xfrm>
          <a:off x="12763500" y="653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72390</xdr:rowOff>
    </xdr:from>
    <xdr:to>
      <xdr:col>71</xdr:col>
      <xdr:colOff>177800</xdr:colOff>
      <xdr:row>38</xdr:row>
      <xdr:rowOff>119380</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2814300" y="6587490"/>
          <a:ext cx="8890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11447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00000000-0008-0000-0100-0000B8010000}"/>
            </a:ext>
          </a:extLst>
        </xdr:cNvPr>
        <xdr:cNvSpPr txBox="1"/>
      </xdr:nvSpPr>
      <xdr:spPr>
        <a:xfrm>
          <a:off x="15266044" y="6183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7637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00000000-0008-0000-0100-0000B9010000}"/>
            </a:ext>
          </a:extLst>
        </xdr:cNvPr>
        <xdr:cNvSpPr txBox="1"/>
      </xdr:nvSpPr>
      <xdr:spPr>
        <a:xfrm>
          <a:off x="14389744" y="6179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156227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00000000-0008-0000-0100-0000BA010000}"/>
            </a:ext>
          </a:extLst>
        </xdr:cNvPr>
        <xdr:cNvSpPr txBox="1"/>
      </xdr:nvSpPr>
      <xdr:spPr>
        <a:xfrm>
          <a:off x="13500744" y="615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1287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00000000-0008-0000-0100-0000BB010000}"/>
            </a:ext>
          </a:extLst>
        </xdr:cNvPr>
        <xdr:cNvSpPr txBox="1"/>
      </xdr:nvSpPr>
      <xdr:spPr>
        <a:xfrm>
          <a:off x="12611744" y="6173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52087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00000000-0008-0000-0100-0000BC010000}"/>
            </a:ext>
          </a:extLst>
        </xdr:cNvPr>
        <xdr:cNvSpPr txBox="1"/>
      </xdr:nvSpPr>
      <xdr:spPr>
        <a:xfrm>
          <a:off x="15266044" y="6738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115587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00000000-0008-0000-0100-0000BD010000}"/>
            </a:ext>
          </a:extLst>
        </xdr:cNvPr>
        <xdr:cNvSpPr txBox="1"/>
      </xdr:nvSpPr>
      <xdr:spPr>
        <a:xfrm>
          <a:off x="14389744" y="6630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161307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3500744" y="667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114317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26117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00000000-0008-0000-0100-0000C0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00000000-0008-0000-0100-0000C2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00000000-0008-0000-0100-0000C3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0000000-0008-0000-0100-0000C4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00000000-0008-0000-0100-0000C8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00000000-0008-0000-0100-0000C9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100-0000CB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6" name="直線コネクタ 465">
          <a:extLst>
            <a:ext uri="{FF2B5EF4-FFF2-40B4-BE49-F238E27FC236}">
              <a16:creationId xmlns:a16="http://schemas.microsoft.com/office/drawing/2014/main" id="{00000000-0008-0000-0100-0000D2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8" name="【認定こども園・幼稚園・保育所】&#10;一人当たり面積グラフ枠">
          <a:extLst>
            <a:ext uri="{FF2B5EF4-FFF2-40B4-BE49-F238E27FC236}">
              <a16:creationId xmlns:a16="http://schemas.microsoft.com/office/drawing/2014/main" id="{00000000-0008-0000-0100-0000D4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158496</xdr:rowOff>
    </xdr:from>
    <xdr:to>
      <xdr:col>116</xdr:col>
      <xdr:colOff>62864</xdr:colOff>
      <xdr:row>41</xdr:row>
      <xdr:rowOff>117348</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flipV="1">
          <a:off x="22160864" y="5816346"/>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470" name="【認定こども園・幼稚園・保育所】&#10;一人当たり面積最小値テキスト">
          <a:extLst>
            <a:ext uri="{FF2B5EF4-FFF2-40B4-BE49-F238E27FC236}">
              <a16:creationId xmlns:a16="http://schemas.microsoft.com/office/drawing/2014/main" id="{00000000-0008-0000-0100-0000D6010000}"/>
            </a:ext>
          </a:extLst>
        </xdr:cNvPr>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105173</xdr:rowOff>
    </xdr:from>
    <xdr:ext cx="469744" cy="259045"/>
    <xdr:sp macro="" textlink="">
      <xdr:nvSpPr>
        <xdr:cNvPr id="472" name="【認定こども園・幼稚園・保育所】&#10;一人当たり面積最大値テキスト">
          <a:extLst>
            <a:ext uri="{FF2B5EF4-FFF2-40B4-BE49-F238E27FC236}">
              <a16:creationId xmlns:a16="http://schemas.microsoft.com/office/drawing/2014/main" id="{00000000-0008-0000-0100-0000D8010000}"/>
            </a:ext>
          </a:extLst>
        </xdr:cNvPr>
        <xdr:cNvSpPr txBox="1"/>
      </xdr:nvSpPr>
      <xdr:spPr>
        <a:xfrm>
          <a:off x="22199600" y="559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158496</xdr:rowOff>
    </xdr:from>
    <xdr:to>
      <xdr:col>116</xdr:col>
      <xdr:colOff>152400</xdr:colOff>
      <xdr:row>33</xdr:row>
      <xdr:rowOff>158496</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a:off x="22072600" y="581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2557</xdr:rowOff>
    </xdr:from>
    <xdr:ext cx="469744" cy="259045"/>
    <xdr:sp macro="" textlink="">
      <xdr:nvSpPr>
        <xdr:cNvPr id="474" name="【認定こども園・幼稚園・保育所】&#10;一人当たり面積平均値テキスト">
          <a:extLst>
            <a:ext uri="{FF2B5EF4-FFF2-40B4-BE49-F238E27FC236}">
              <a16:creationId xmlns:a16="http://schemas.microsoft.com/office/drawing/2014/main" id="{00000000-0008-0000-0100-0000DA010000}"/>
            </a:ext>
          </a:extLst>
        </xdr:cNvPr>
        <xdr:cNvSpPr txBox="1"/>
      </xdr:nvSpPr>
      <xdr:spPr>
        <a:xfrm>
          <a:off x="22199600" y="6517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151130</xdr:rowOff>
    </xdr:from>
    <xdr:to>
      <xdr:col>116</xdr:col>
      <xdr:colOff>114300</xdr:colOff>
      <xdr:row>39</xdr:row>
      <xdr:rowOff>81280</xdr:rowOff>
    </xdr:to>
    <xdr:sp macro="" textlink="">
      <xdr:nvSpPr>
        <xdr:cNvPr id="475" name="フローチャート: 判断 474">
          <a:extLst>
            <a:ext uri="{FF2B5EF4-FFF2-40B4-BE49-F238E27FC236}">
              <a16:creationId xmlns:a16="http://schemas.microsoft.com/office/drawing/2014/main" id="{00000000-0008-0000-0100-0000DB010000}"/>
            </a:ext>
          </a:extLst>
        </xdr:cNvPr>
        <xdr:cNvSpPr/>
      </xdr:nvSpPr>
      <xdr:spPr>
        <a:xfrm>
          <a:off x="221107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xdr:rowOff>
    </xdr:from>
    <xdr:to>
      <xdr:col>112</xdr:col>
      <xdr:colOff>38100</xdr:colOff>
      <xdr:row>39</xdr:row>
      <xdr:rowOff>101854</xdr:rowOff>
    </xdr:to>
    <xdr:sp macro="" textlink="">
      <xdr:nvSpPr>
        <xdr:cNvPr id="476" name="フローチャート: 判断 475">
          <a:extLst>
            <a:ext uri="{FF2B5EF4-FFF2-40B4-BE49-F238E27FC236}">
              <a16:creationId xmlns:a16="http://schemas.microsoft.com/office/drawing/2014/main" id="{00000000-0008-0000-0100-0000DC010000}"/>
            </a:ext>
          </a:extLst>
        </xdr:cNvPr>
        <xdr:cNvSpPr/>
      </xdr:nvSpPr>
      <xdr:spPr>
        <a:xfrm>
          <a:off x="212725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11684</xdr:rowOff>
    </xdr:from>
    <xdr:to>
      <xdr:col>107</xdr:col>
      <xdr:colOff>101600</xdr:colOff>
      <xdr:row>39</xdr:row>
      <xdr:rowOff>113284</xdr:rowOff>
    </xdr:to>
    <xdr:sp macro="" textlink="">
      <xdr:nvSpPr>
        <xdr:cNvPr id="477" name="フローチャート: 判断 476">
          <a:extLst>
            <a:ext uri="{FF2B5EF4-FFF2-40B4-BE49-F238E27FC236}">
              <a16:creationId xmlns:a16="http://schemas.microsoft.com/office/drawing/2014/main" id="{00000000-0008-0000-0100-0000DD010000}"/>
            </a:ext>
          </a:extLst>
        </xdr:cNvPr>
        <xdr:cNvSpPr/>
      </xdr:nvSpPr>
      <xdr:spPr>
        <a:xfrm>
          <a:off x="20383500" y="669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4826</xdr:rowOff>
    </xdr:from>
    <xdr:to>
      <xdr:col>102</xdr:col>
      <xdr:colOff>165100</xdr:colOff>
      <xdr:row>39</xdr:row>
      <xdr:rowOff>106426</xdr:rowOff>
    </xdr:to>
    <xdr:sp macro="" textlink="">
      <xdr:nvSpPr>
        <xdr:cNvPr id="478" name="フローチャート: 判断 477">
          <a:extLst>
            <a:ext uri="{FF2B5EF4-FFF2-40B4-BE49-F238E27FC236}">
              <a16:creationId xmlns:a16="http://schemas.microsoft.com/office/drawing/2014/main" id="{00000000-0008-0000-0100-0000DE010000}"/>
            </a:ext>
          </a:extLst>
        </xdr:cNvPr>
        <xdr:cNvSpPr/>
      </xdr:nvSpPr>
      <xdr:spPr>
        <a:xfrm>
          <a:off x="19494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2540</xdr:rowOff>
    </xdr:from>
    <xdr:to>
      <xdr:col>98</xdr:col>
      <xdr:colOff>38100</xdr:colOff>
      <xdr:row>39</xdr:row>
      <xdr:rowOff>104140</xdr:rowOff>
    </xdr:to>
    <xdr:sp macro="" textlink="">
      <xdr:nvSpPr>
        <xdr:cNvPr id="479" name="フローチャート: 判断 478">
          <a:extLst>
            <a:ext uri="{FF2B5EF4-FFF2-40B4-BE49-F238E27FC236}">
              <a16:creationId xmlns:a16="http://schemas.microsoft.com/office/drawing/2014/main" id="{00000000-0008-0000-0100-0000DF010000}"/>
            </a:ext>
          </a:extLst>
        </xdr:cNvPr>
        <xdr:cNvSpPr/>
      </xdr:nvSpPr>
      <xdr:spPr>
        <a:xfrm>
          <a:off x="18605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100-0000E0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107696</xdr:rowOff>
    </xdr:from>
    <xdr:to>
      <xdr:col>116</xdr:col>
      <xdr:colOff>114300</xdr:colOff>
      <xdr:row>40</xdr:row>
      <xdr:rowOff>37846</xdr:rowOff>
    </xdr:to>
    <xdr:sp macro="" textlink="">
      <xdr:nvSpPr>
        <xdr:cNvPr id="485" name="楕円 484">
          <a:extLst>
            <a:ext uri="{FF2B5EF4-FFF2-40B4-BE49-F238E27FC236}">
              <a16:creationId xmlns:a16="http://schemas.microsoft.com/office/drawing/2014/main" id="{00000000-0008-0000-0100-0000E5010000}"/>
            </a:ext>
          </a:extLst>
        </xdr:cNvPr>
        <xdr:cNvSpPr/>
      </xdr:nvSpPr>
      <xdr:spPr>
        <a:xfrm>
          <a:off x="22110700" y="679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86123</xdr:rowOff>
    </xdr:from>
    <xdr:ext cx="469744" cy="259045"/>
    <xdr:sp macro="" textlink="">
      <xdr:nvSpPr>
        <xdr:cNvPr id="486" name="【認定こども園・幼稚園・保育所】&#10;一人当たり面積該当値テキスト">
          <a:extLst>
            <a:ext uri="{FF2B5EF4-FFF2-40B4-BE49-F238E27FC236}">
              <a16:creationId xmlns:a16="http://schemas.microsoft.com/office/drawing/2014/main" id="{00000000-0008-0000-0100-0000E6010000}"/>
            </a:ext>
          </a:extLst>
        </xdr:cNvPr>
        <xdr:cNvSpPr txBox="1"/>
      </xdr:nvSpPr>
      <xdr:spPr>
        <a:xfrm>
          <a:off x="22199600" y="677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112268</xdr:rowOff>
    </xdr:from>
    <xdr:to>
      <xdr:col>112</xdr:col>
      <xdr:colOff>38100</xdr:colOff>
      <xdr:row>40</xdr:row>
      <xdr:rowOff>42418</xdr:rowOff>
    </xdr:to>
    <xdr:sp macro="" textlink="">
      <xdr:nvSpPr>
        <xdr:cNvPr id="487" name="楕円 486">
          <a:extLst>
            <a:ext uri="{FF2B5EF4-FFF2-40B4-BE49-F238E27FC236}">
              <a16:creationId xmlns:a16="http://schemas.microsoft.com/office/drawing/2014/main" id="{00000000-0008-0000-0100-0000E7010000}"/>
            </a:ext>
          </a:extLst>
        </xdr:cNvPr>
        <xdr:cNvSpPr/>
      </xdr:nvSpPr>
      <xdr:spPr>
        <a:xfrm>
          <a:off x="21272500" y="679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158496</xdr:rowOff>
    </xdr:from>
    <xdr:to>
      <xdr:col>116</xdr:col>
      <xdr:colOff>63500</xdr:colOff>
      <xdr:row>39</xdr:row>
      <xdr:rowOff>163068</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flipV="1">
          <a:off x="21323300" y="684504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123698</xdr:rowOff>
    </xdr:from>
    <xdr:to>
      <xdr:col>107</xdr:col>
      <xdr:colOff>101600</xdr:colOff>
      <xdr:row>40</xdr:row>
      <xdr:rowOff>53848</xdr:rowOff>
    </xdr:to>
    <xdr:sp macro="" textlink="">
      <xdr:nvSpPr>
        <xdr:cNvPr id="489" name="楕円 488">
          <a:extLst>
            <a:ext uri="{FF2B5EF4-FFF2-40B4-BE49-F238E27FC236}">
              <a16:creationId xmlns:a16="http://schemas.microsoft.com/office/drawing/2014/main" id="{00000000-0008-0000-0100-0000E9010000}"/>
            </a:ext>
          </a:extLst>
        </xdr:cNvPr>
        <xdr:cNvSpPr/>
      </xdr:nvSpPr>
      <xdr:spPr>
        <a:xfrm>
          <a:off x="20383500" y="681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163068</xdr:rowOff>
    </xdr:from>
    <xdr:to>
      <xdr:col>111</xdr:col>
      <xdr:colOff>177800</xdr:colOff>
      <xdr:row>40</xdr:row>
      <xdr:rowOff>3048</xdr:rowOff>
    </xdr:to>
    <xdr:cxnSp macro="">
      <xdr:nvCxnSpPr>
        <xdr:cNvPr id="490" name="直線コネクタ 489">
          <a:extLst>
            <a:ext uri="{FF2B5EF4-FFF2-40B4-BE49-F238E27FC236}">
              <a16:creationId xmlns:a16="http://schemas.microsoft.com/office/drawing/2014/main" id="{00000000-0008-0000-0100-0000EA010000}"/>
            </a:ext>
          </a:extLst>
        </xdr:cNvPr>
        <xdr:cNvCxnSpPr/>
      </xdr:nvCxnSpPr>
      <xdr:spPr>
        <a:xfrm flipV="1">
          <a:off x="20434300" y="684961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125984</xdr:rowOff>
    </xdr:from>
    <xdr:to>
      <xdr:col>102</xdr:col>
      <xdr:colOff>165100</xdr:colOff>
      <xdr:row>40</xdr:row>
      <xdr:rowOff>56134</xdr:rowOff>
    </xdr:to>
    <xdr:sp macro="" textlink="">
      <xdr:nvSpPr>
        <xdr:cNvPr id="491" name="楕円 490">
          <a:extLst>
            <a:ext uri="{FF2B5EF4-FFF2-40B4-BE49-F238E27FC236}">
              <a16:creationId xmlns:a16="http://schemas.microsoft.com/office/drawing/2014/main" id="{00000000-0008-0000-0100-0000EB010000}"/>
            </a:ext>
          </a:extLst>
        </xdr:cNvPr>
        <xdr:cNvSpPr/>
      </xdr:nvSpPr>
      <xdr:spPr>
        <a:xfrm>
          <a:off x="19494500" y="681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3048</xdr:rowOff>
    </xdr:from>
    <xdr:to>
      <xdr:col>107</xdr:col>
      <xdr:colOff>50800</xdr:colOff>
      <xdr:row>40</xdr:row>
      <xdr:rowOff>5334</xdr:rowOff>
    </xdr:to>
    <xdr:cxnSp macro="">
      <xdr:nvCxnSpPr>
        <xdr:cNvPr id="492" name="直線コネクタ 491">
          <a:extLst>
            <a:ext uri="{FF2B5EF4-FFF2-40B4-BE49-F238E27FC236}">
              <a16:creationId xmlns:a16="http://schemas.microsoft.com/office/drawing/2014/main" id="{00000000-0008-0000-0100-0000EC010000}"/>
            </a:ext>
          </a:extLst>
        </xdr:cNvPr>
        <xdr:cNvCxnSpPr/>
      </xdr:nvCxnSpPr>
      <xdr:spPr>
        <a:xfrm flipV="1">
          <a:off x="19545300" y="686104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130556</xdr:rowOff>
    </xdr:from>
    <xdr:to>
      <xdr:col>98</xdr:col>
      <xdr:colOff>38100</xdr:colOff>
      <xdr:row>40</xdr:row>
      <xdr:rowOff>60706</xdr:rowOff>
    </xdr:to>
    <xdr:sp macro="" textlink="">
      <xdr:nvSpPr>
        <xdr:cNvPr id="493" name="楕円 492">
          <a:extLst>
            <a:ext uri="{FF2B5EF4-FFF2-40B4-BE49-F238E27FC236}">
              <a16:creationId xmlns:a16="http://schemas.microsoft.com/office/drawing/2014/main" id="{00000000-0008-0000-0100-0000ED010000}"/>
            </a:ext>
          </a:extLst>
        </xdr:cNvPr>
        <xdr:cNvSpPr/>
      </xdr:nvSpPr>
      <xdr:spPr>
        <a:xfrm>
          <a:off x="18605500" y="681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5334</xdr:rowOff>
    </xdr:from>
    <xdr:to>
      <xdr:col>102</xdr:col>
      <xdr:colOff>114300</xdr:colOff>
      <xdr:row>40</xdr:row>
      <xdr:rowOff>9906</xdr:rowOff>
    </xdr:to>
    <xdr:cxnSp macro="">
      <xdr:nvCxnSpPr>
        <xdr:cNvPr id="494" name="直線コネクタ 493">
          <a:extLst>
            <a:ext uri="{FF2B5EF4-FFF2-40B4-BE49-F238E27FC236}">
              <a16:creationId xmlns:a16="http://schemas.microsoft.com/office/drawing/2014/main" id="{00000000-0008-0000-0100-0000EE010000}"/>
            </a:ext>
          </a:extLst>
        </xdr:cNvPr>
        <xdr:cNvCxnSpPr/>
      </xdr:nvCxnSpPr>
      <xdr:spPr>
        <a:xfrm flipV="1">
          <a:off x="18656300" y="686333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118381</xdr:rowOff>
    </xdr:from>
    <xdr:ext cx="469744" cy="259045"/>
    <xdr:sp macro="" textlink="">
      <xdr:nvSpPr>
        <xdr:cNvPr id="495" name="n_1aveValue【認定こども園・幼稚園・保育所】&#10;一人当たり面積">
          <a:extLst>
            <a:ext uri="{FF2B5EF4-FFF2-40B4-BE49-F238E27FC236}">
              <a16:creationId xmlns:a16="http://schemas.microsoft.com/office/drawing/2014/main" id="{00000000-0008-0000-0100-0000EF010000}"/>
            </a:ext>
          </a:extLst>
        </xdr:cNvPr>
        <xdr:cNvSpPr txBox="1"/>
      </xdr:nvSpPr>
      <xdr:spPr>
        <a:xfrm>
          <a:off x="21075727" y="646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129811</xdr:rowOff>
    </xdr:from>
    <xdr:ext cx="469744" cy="259045"/>
    <xdr:sp macro="" textlink="">
      <xdr:nvSpPr>
        <xdr:cNvPr id="496" name="n_2aveValue【認定こども園・幼稚園・保育所】&#10;一人当たり面積">
          <a:extLst>
            <a:ext uri="{FF2B5EF4-FFF2-40B4-BE49-F238E27FC236}">
              <a16:creationId xmlns:a16="http://schemas.microsoft.com/office/drawing/2014/main" id="{00000000-0008-0000-0100-0000F0010000}"/>
            </a:ext>
          </a:extLst>
        </xdr:cNvPr>
        <xdr:cNvSpPr txBox="1"/>
      </xdr:nvSpPr>
      <xdr:spPr>
        <a:xfrm>
          <a:off x="20199427" y="647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122953</xdr:rowOff>
    </xdr:from>
    <xdr:ext cx="469744" cy="259045"/>
    <xdr:sp macro="" textlink="">
      <xdr:nvSpPr>
        <xdr:cNvPr id="497" name="n_3aveValue【認定こども園・幼稚園・保育所】&#10;一人当たり面積">
          <a:extLst>
            <a:ext uri="{FF2B5EF4-FFF2-40B4-BE49-F238E27FC236}">
              <a16:creationId xmlns:a16="http://schemas.microsoft.com/office/drawing/2014/main" id="{00000000-0008-0000-0100-0000F1010000}"/>
            </a:ext>
          </a:extLst>
        </xdr:cNvPr>
        <xdr:cNvSpPr txBox="1"/>
      </xdr:nvSpPr>
      <xdr:spPr>
        <a:xfrm>
          <a:off x="193104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120667</xdr:rowOff>
    </xdr:from>
    <xdr:ext cx="469744" cy="259045"/>
    <xdr:sp macro="" textlink="">
      <xdr:nvSpPr>
        <xdr:cNvPr id="498" name="n_4aveValue【認定こども園・幼稚園・保育所】&#10;一人当たり面積">
          <a:extLst>
            <a:ext uri="{FF2B5EF4-FFF2-40B4-BE49-F238E27FC236}">
              <a16:creationId xmlns:a16="http://schemas.microsoft.com/office/drawing/2014/main" id="{00000000-0008-0000-0100-0000F2010000}"/>
            </a:ext>
          </a:extLst>
        </xdr:cNvPr>
        <xdr:cNvSpPr txBox="1"/>
      </xdr:nvSpPr>
      <xdr:spPr>
        <a:xfrm>
          <a:off x="18421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33545</xdr:rowOff>
    </xdr:from>
    <xdr:ext cx="469744" cy="259045"/>
    <xdr:sp macro="" textlink="">
      <xdr:nvSpPr>
        <xdr:cNvPr id="499" name="n_1mainValue【認定こども園・幼稚園・保育所】&#10;一人当たり面積">
          <a:extLst>
            <a:ext uri="{FF2B5EF4-FFF2-40B4-BE49-F238E27FC236}">
              <a16:creationId xmlns:a16="http://schemas.microsoft.com/office/drawing/2014/main" id="{00000000-0008-0000-0100-0000F3010000}"/>
            </a:ext>
          </a:extLst>
        </xdr:cNvPr>
        <xdr:cNvSpPr txBox="1"/>
      </xdr:nvSpPr>
      <xdr:spPr>
        <a:xfrm>
          <a:off x="21075727"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44975</xdr:rowOff>
    </xdr:from>
    <xdr:ext cx="469744" cy="259045"/>
    <xdr:sp macro="" textlink="">
      <xdr:nvSpPr>
        <xdr:cNvPr id="500" name="n_2mainValue【認定こども園・幼稚園・保育所】&#10;一人当たり面積">
          <a:extLst>
            <a:ext uri="{FF2B5EF4-FFF2-40B4-BE49-F238E27FC236}">
              <a16:creationId xmlns:a16="http://schemas.microsoft.com/office/drawing/2014/main" id="{00000000-0008-0000-0100-0000F4010000}"/>
            </a:ext>
          </a:extLst>
        </xdr:cNvPr>
        <xdr:cNvSpPr txBox="1"/>
      </xdr:nvSpPr>
      <xdr:spPr>
        <a:xfrm>
          <a:off x="20199427" y="690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47261</xdr:rowOff>
    </xdr:from>
    <xdr:ext cx="469744" cy="259045"/>
    <xdr:sp macro="" textlink="">
      <xdr:nvSpPr>
        <xdr:cNvPr id="501" name="n_3mainValue【認定こども園・幼稚園・保育所】&#10;一人当たり面積">
          <a:extLst>
            <a:ext uri="{FF2B5EF4-FFF2-40B4-BE49-F238E27FC236}">
              <a16:creationId xmlns:a16="http://schemas.microsoft.com/office/drawing/2014/main" id="{00000000-0008-0000-0100-0000F5010000}"/>
            </a:ext>
          </a:extLst>
        </xdr:cNvPr>
        <xdr:cNvSpPr txBox="1"/>
      </xdr:nvSpPr>
      <xdr:spPr>
        <a:xfrm>
          <a:off x="19310427" y="690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51833</xdr:rowOff>
    </xdr:from>
    <xdr:ext cx="469744" cy="259045"/>
    <xdr:sp macro="" textlink="">
      <xdr:nvSpPr>
        <xdr:cNvPr id="502" name="n_4main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18421427" y="690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a:extLst>
            <a:ext uri="{FF2B5EF4-FFF2-40B4-BE49-F238E27FC236}">
              <a16:creationId xmlns:a16="http://schemas.microsoft.com/office/drawing/2014/main" id="{00000000-0008-0000-0100-0000F7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4" name="正方形/長方形 503">
          <a:extLst>
            <a:ext uri="{FF2B5EF4-FFF2-40B4-BE49-F238E27FC236}">
              <a16:creationId xmlns:a16="http://schemas.microsoft.com/office/drawing/2014/main" id="{00000000-0008-0000-0100-0000F8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5" name="正方形/長方形 504">
          <a:extLst>
            <a:ext uri="{FF2B5EF4-FFF2-40B4-BE49-F238E27FC236}">
              <a16:creationId xmlns:a16="http://schemas.microsoft.com/office/drawing/2014/main" id="{00000000-0008-0000-0100-0000F9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6" name="正方形/長方形 505">
          <a:extLst>
            <a:ext uri="{FF2B5EF4-FFF2-40B4-BE49-F238E27FC236}">
              <a16:creationId xmlns:a16="http://schemas.microsoft.com/office/drawing/2014/main" id="{00000000-0008-0000-0100-0000FA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7" name="正方形/長方形 506">
          <a:extLst>
            <a:ext uri="{FF2B5EF4-FFF2-40B4-BE49-F238E27FC236}">
              <a16:creationId xmlns:a16="http://schemas.microsoft.com/office/drawing/2014/main" id="{00000000-0008-0000-0100-0000FB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8" name="正方形/長方形 507">
          <a:extLst>
            <a:ext uri="{FF2B5EF4-FFF2-40B4-BE49-F238E27FC236}">
              <a16:creationId xmlns:a16="http://schemas.microsoft.com/office/drawing/2014/main" id="{00000000-0008-0000-0100-0000FC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9" name="正方形/長方形 508">
          <a:extLst>
            <a:ext uri="{FF2B5EF4-FFF2-40B4-BE49-F238E27FC236}">
              <a16:creationId xmlns:a16="http://schemas.microsoft.com/office/drawing/2014/main" id="{00000000-0008-0000-0100-0000FD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1" name="テキスト ボックス 510">
          <a:extLst>
            <a:ext uri="{FF2B5EF4-FFF2-40B4-BE49-F238E27FC236}">
              <a16:creationId xmlns:a16="http://schemas.microsoft.com/office/drawing/2014/main" id="{00000000-0008-0000-0100-0000FF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3" name="テキスト ボックス 512">
          <a:extLst>
            <a:ext uri="{FF2B5EF4-FFF2-40B4-BE49-F238E27FC236}">
              <a16:creationId xmlns:a16="http://schemas.microsoft.com/office/drawing/2014/main" id="{00000000-0008-0000-0100-000001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2" name="直線コネクタ 521">
          <a:extLst>
            <a:ext uri="{FF2B5EF4-FFF2-40B4-BE49-F238E27FC236}">
              <a16:creationId xmlns:a16="http://schemas.microsoft.com/office/drawing/2014/main" id="{00000000-0008-0000-0100-00000A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4" name="【学校施設】&#10;有形固定資産減価償却率グラフ枠">
          <a:extLst>
            <a:ext uri="{FF2B5EF4-FFF2-40B4-BE49-F238E27FC236}">
              <a16:creationId xmlns:a16="http://schemas.microsoft.com/office/drawing/2014/main" id="{00000000-0008-0000-0100-00000C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36576</xdr:rowOff>
    </xdr:from>
    <xdr:to>
      <xdr:col>85</xdr:col>
      <xdr:colOff>126364</xdr:colOff>
      <xdr:row>62</xdr:row>
      <xdr:rowOff>66294</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flipV="1">
          <a:off x="16318864" y="9466326"/>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70121</xdr:rowOff>
    </xdr:from>
    <xdr:ext cx="405111" cy="259045"/>
    <xdr:sp macro="" textlink="">
      <xdr:nvSpPr>
        <xdr:cNvPr id="526" name="【学校施設】&#10;有形固定資産減価償却率最小値テキスト">
          <a:extLst>
            <a:ext uri="{FF2B5EF4-FFF2-40B4-BE49-F238E27FC236}">
              <a16:creationId xmlns:a16="http://schemas.microsoft.com/office/drawing/2014/main" id="{00000000-0008-0000-0100-00000E020000}"/>
            </a:ext>
          </a:extLst>
        </xdr:cNvPr>
        <xdr:cNvSpPr txBox="1"/>
      </xdr:nvSpPr>
      <xdr:spPr>
        <a:xfrm>
          <a:off x="16357600" y="1070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66294</xdr:rowOff>
    </xdr:from>
    <xdr:to>
      <xdr:col>86</xdr:col>
      <xdr:colOff>25400</xdr:colOff>
      <xdr:row>62</xdr:row>
      <xdr:rowOff>66294</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6230600" y="1069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154703</xdr:rowOff>
    </xdr:from>
    <xdr:ext cx="405111" cy="259045"/>
    <xdr:sp macro="" textlink="">
      <xdr:nvSpPr>
        <xdr:cNvPr id="528" name="【学校施設】&#10;有形固定資産減価償却率最大値テキスト">
          <a:extLst>
            <a:ext uri="{FF2B5EF4-FFF2-40B4-BE49-F238E27FC236}">
              <a16:creationId xmlns:a16="http://schemas.microsoft.com/office/drawing/2014/main" id="{00000000-0008-0000-0100-000010020000}"/>
            </a:ext>
          </a:extLst>
        </xdr:cNvPr>
        <xdr:cNvSpPr txBox="1"/>
      </xdr:nvSpPr>
      <xdr:spPr>
        <a:xfrm>
          <a:off x="16357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36576</xdr:rowOff>
    </xdr:from>
    <xdr:to>
      <xdr:col>86</xdr:col>
      <xdr:colOff>25400</xdr:colOff>
      <xdr:row>55</xdr:row>
      <xdr:rowOff>36576</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6230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138955</xdr:rowOff>
    </xdr:from>
    <xdr:ext cx="405111" cy="259045"/>
    <xdr:sp macro="" textlink="">
      <xdr:nvSpPr>
        <xdr:cNvPr id="530" name="【学校施設】&#10;有形固定資産減価償却率平均値テキスト">
          <a:extLst>
            <a:ext uri="{FF2B5EF4-FFF2-40B4-BE49-F238E27FC236}">
              <a16:creationId xmlns:a16="http://schemas.microsoft.com/office/drawing/2014/main" id="{00000000-0008-0000-0100-000012020000}"/>
            </a:ext>
          </a:extLst>
        </xdr:cNvPr>
        <xdr:cNvSpPr txBox="1"/>
      </xdr:nvSpPr>
      <xdr:spPr>
        <a:xfrm>
          <a:off x="16357600" y="99116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116078</xdr:rowOff>
    </xdr:from>
    <xdr:to>
      <xdr:col>85</xdr:col>
      <xdr:colOff>177800</xdr:colOff>
      <xdr:row>59</xdr:row>
      <xdr:rowOff>46228</xdr:rowOff>
    </xdr:to>
    <xdr:sp macro="" textlink="">
      <xdr:nvSpPr>
        <xdr:cNvPr id="531" name="フローチャート: 判断 530">
          <a:extLst>
            <a:ext uri="{FF2B5EF4-FFF2-40B4-BE49-F238E27FC236}">
              <a16:creationId xmlns:a16="http://schemas.microsoft.com/office/drawing/2014/main" id="{00000000-0008-0000-0100-000013020000}"/>
            </a:ext>
          </a:extLst>
        </xdr:cNvPr>
        <xdr:cNvSpPr/>
      </xdr:nvSpPr>
      <xdr:spPr>
        <a:xfrm>
          <a:off x="16268700" y="1006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109220</xdr:rowOff>
    </xdr:from>
    <xdr:to>
      <xdr:col>81</xdr:col>
      <xdr:colOff>101600</xdr:colOff>
      <xdr:row>59</xdr:row>
      <xdr:rowOff>39370</xdr:rowOff>
    </xdr:to>
    <xdr:sp macro="" textlink="">
      <xdr:nvSpPr>
        <xdr:cNvPr id="532" name="フローチャート: 判断 531">
          <a:extLst>
            <a:ext uri="{FF2B5EF4-FFF2-40B4-BE49-F238E27FC236}">
              <a16:creationId xmlns:a16="http://schemas.microsoft.com/office/drawing/2014/main" id="{00000000-0008-0000-0100-000014020000}"/>
            </a:ext>
          </a:extLst>
        </xdr:cNvPr>
        <xdr:cNvSpPr/>
      </xdr:nvSpPr>
      <xdr:spPr>
        <a:xfrm>
          <a:off x="15430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88646</xdr:rowOff>
    </xdr:from>
    <xdr:to>
      <xdr:col>76</xdr:col>
      <xdr:colOff>165100</xdr:colOff>
      <xdr:row>59</xdr:row>
      <xdr:rowOff>18796</xdr:rowOff>
    </xdr:to>
    <xdr:sp macro="" textlink="">
      <xdr:nvSpPr>
        <xdr:cNvPr id="533" name="フローチャート: 判断 532">
          <a:extLst>
            <a:ext uri="{FF2B5EF4-FFF2-40B4-BE49-F238E27FC236}">
              <a16:creationId xmlns:a16="http://schemas.microsoft.com/office/drawing/2014/main" id="{00000000-0008-0000-0100-000015020000}"/>
            </a:ext>
          </a:extLst>
        </xdr:cNvPr>
        <xdr:cNvSpPr/>
      </xdr:nvSpPr>
      <xdr:spPr>
        <a:xfrm>
          <a:off x="14541500" y="100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74930</xdr:rowOff>
    </xdr:from>
    <xdr:to>
      <xdr:col>72</xdr:col>
      <xdr:colOff>38100</xdr:colOff>
      <xdr:row>59</xdr:row>
      <xdr:rowOff>5080</xdr:rowOff>
    </xdr:to>
    <xdr:sp macro="" textlink="">
      <xdr:nvSpPr>
        <xdr:cNvPr id="534" name="フローチャート: 判断 533">
          <a:extLst>
            <a:ext uri="{FF2B5EF4-FFF2-40B4-BE49-F238E27FC236}">
              <a16:creationId xmlns:a16="http://schemas.microsoft.com/office/drawing/2014/main" id="{00000000-0008-0000-0100-000016020000}"/>
            </a:ext>
          </a:extLst>
        </xdr:cNvPr>
        <xdr:cNvSpPr/>
      </xdr:nvSpPr>
      <xdr:spPr>
        <a:xfrm>
          <a:off x="13652500" y="1001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68072</xdr:rowOff>
    </xdr:from>
    <xdr:to>
      <xdr:col>67</xdr:col>
      <xdr:colOff>101600</xdr:colOff>
      <xdr:row>58</xdr:row>
      <xdr:rowOff>169672</xdr:rowOff>
    </xdr:to>
    <xdr:sp macro="" textlink="">
      <xdr:nvSpPr>
        <xdr:cNvPr id="535" name="フローチャート: 判断 534">
          <a:extLst>
            <a:ext uri="{FF2B5EF4-FFF2-40B4-BE49-F238E27FC236}">
              <a16:creationId xmlns:a16="http://schemas.microsoft.com/office/drawing/2014/main" id="{00000000-0008-0000-0100-000017020000}"/>
            </a:ext>
          </a:extLst>
        </xdr:cNvPr>
        <xdr:cNvSpPr/>
      </xdr:nvSpPr>
      <xdr:spPr>
        <a:xfrm>
          <a:off x="12763500" y="1001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100-000018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00000000-0008-0000-0100-000019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00000000-0008-0000-0100-00001A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00000000-0008-0000-0100-00001B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00000000-0008-0000-0100-00001C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47498</xdr:rowOff>
    </xdr:from>
    <xdr:to>
      <xdr:col>85</xdr:col>
      <xdr:colOff>177800</xdr:colOff>
      <xdr:row>59</xdr:row>
      <xdr:rowOff>149098</xdr:rowOff>
    </xdr:to>
    <xdr:sp macro="" textlink="">
      <xdr:nvSpPr>
        <xdr:cNvPr id="541" name="楕円 540">
          <a:extLst>
            <a:ext uri="{FF2B5EF4-FFF2-40B4-BE49-F238E27FC236}">
              <a16:creationId xmlns:a16="http://schemas.microsoft.com/office/drawing/2014/main" id="{00000000-0008-0000-0100-00001D020000}"/>
            </a:ext>
          </a:extLst>
        </xdr:cNvPr>
        <xdr:cNvSpPr/>
      </xdr:nvSpPr>
      <xdr:spPr>
        <a:xfrm>
          <a:off x="16268700" y="1016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25925</xdr:rowOff>
    </xdr:from>
    <xdr:ext cx="405111" cy="259045"/>
    <xdr:sp macro="" textlink="">
      <xdr:nvSpPr>
        <xdr:cNvPr id="542" name="【学校施設】&#10;有形固定資産減価償却率該当値テキスト">
          <a:extLst>
            <a:ext uri="{FF2B5EF4-FFF2-40B4-BE49-F238E27FC236}">
              <a16:creationId xmlns:a16="http://schemas.microsoft.com/office/drawing/2014/main" id="{00000000-0008-0000-0100-00001E020000}"/>
            </a:ext>
          </a:extLst>
        </xdr:cNvPr>
        <xdr:cNvSpPr txBox="1"/>
      </xdr:nvSpPr>
      <xdr:spPr>
        <a:xfrm>
          <a:off x="16357600" y="10141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152654</xdr:rowOff>
    </xdr:from>
    <xdr:to>
      <xdr:col>81</xdr:col>
      <xdr:colOff>101600</xdr:colOff>
      <xdr:row>59</xdr:row>
      <xdr:rowOff>82804</xdr:rowOff>
    </xdr:to>
    <xdr:sp macro="" textlink="">
      <xdr:nvSpPr>
        <xdr:cNvPr id="543" name="楕円 542">
          <a:extLst>
            <a:ext uri="{FF2B5EF4-FFF2-40B4-BE49-F238E27FC236}">
              <a16:creationId xmlns:a16="http://schemas.microsoft.com/office/drawing/2014/main" id="{00000000-0008-0000-0100-00001F020000}"/>
            </a:ext>
          </a:extLst>
        </xdr:cNvPr>
        <xdr:cNvSpPr/>
      </xdr:nvSpPr>
      <xdr:spPr>
        <a:xfrm>
          <a:off x="15430500" y="1009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32004</xdr:rowOff>
    </xdr:from>
    <xdr:to>
      <xdr:col>85</xdr:col>
      <xdr:colOff>127000</xdr:colOff>
      <xdr:row>59</xdr:row>
      <xdr:rowOff>98298</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15481300" y="10147554"/>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33782</xdr:rowOff>
    </xdr:from>
    <xdr:to>
      <xdr:col>76</xdr:col>
      <xdr:colOff>165100</xdr:colOff>
      <xdr:row>59</xdr:row>
      <xdr:rowOff>135382</xdr:rowOff>
    </xdr:to>
    <xdr:sp macro="" textlink="">
      <xdr:nvSpPr>
        <xdr:cNvPr id="545" name="楕円 544">
          <a:extLst>
            <a:ext uri="{FF2B5EF4-FFF2-40B4-BE49-F238E27FC236}">
              <a16:creationId xmlns:a16="http://schemas.microsoft.com/office/drawing/2014/main" id="{00000000-0008-0000-0100-000021020000}"/>
            </a:ext>
          </a:extLst>
        </xdr:cNvPr>
        <xdr:cNvSpPr/>
      </xdr:nvSpPr>
      <xdr:spPr>
        <a:xfrm>
          <a:off x="14541500" y="1014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32004</xdr:rowOff>
    </xdr:from>
    <xdr:to>
      <xdr:col>81</xdr:col>
      <xdr:colOff>50800</xdr:colOff>
      <xdr:row>59</xdr:row>
      <xdr:rowOff>84582</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flipV="1">
          <a:off x="14592300" y="10147554"/>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164084</xdr:rowOff>
    </xdr:from>
    <xdr:to>
      <xdr:col>72</xdr:col>
      <xdr:colOff>38100</xdr:colOff>
      <xdr:row>59</xdr:row>
      <xdr:rowOff>94234</xdr:rowOff>
    </xdr:to>
    <xdr:sp macro="" textlink="">
      <xdr:nvSpPr>
        <xdr:cNvPr id="547" name="楕円 546">
          <a:extLst>
            <a:ext uri="{FF2B5EF4-FFF2-40B4-BE49-F238E27FC236}">
              <a16:creationId xmlns:a16="http://schemas.microsoft.com/office/drawing/2014/main" id="{00000000-0008-0000-0100-000023020000}"/>
            </a:ext>
          </a:extLst>
        </xdr:cNvPr>
        <xdr:cNvSpPr/>
      </xdr:nvSpPr>
      <xdr:spPr>
        <a:xfrm>
          <a:off x="13652500" y="101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43434</xdr:rowOff>
    </xdr:from>
    <xdr:to>
      <xdr:col>76</xdr:col>
      <xdr:colOff>114300</xdr:colOff>
      <xdr:row>59</xdr:row>
      <xdr:rowOff>84582</xdr:rowOff>
    </xdr:to>
    <xdr:cxnSp macro="">
      <xdr:nvCxnSpPr>
        <xdr:cNvPr id="548" name="直線コネクタ 547">
          <a:extLst>
            <a:ext uri="{FF2B5EF4-FFF2-40B4-BE49-F238E27FC236}">
              <a16:creationId xmlns:a16="http://schemas.microsoft.com/office/drawing/2014/main" id="{00000000-0008-0000-0100-000024020000}"/>
            </a:ext>
          </a:extLst>
        </xdr:cNvPr>
        <xdr:cNvCxnSpPr/>
      </xdr:nvCxnSpPr>
      <xdr:spPr>
        <a:xfrm>
          <a:off x="13703300" y="1015898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129794</xdr:rowOff>
    </xdr:from>
    <xdr:to>
      <xdr:col>67</xdr:col>
      <xdr:colOff>101600</xdr:colOff>
      <xdr:row>59</xdr:row>
      <xdr:rowOff>59944</xdr:rowOff>
    </xdr:to>
    <xdr:sp macro="" textlink="">
      <xdr:nvSpPr>
        <xdr:cNvPr id="549" name="楕円 548">
          <a:extLst>
            <a:ext uri="{FF2B5EF4-FFF2-40B4-BE49-F238E27FC236}">
              <a16:creationId xmlns:a16="http://schemas.microsoft.com/office/drawing/2014/main" id="{00000000-0008-0000-0100-000025020000}"/>
            </a:ext>
          </a:extLst>
        </xdr:cNvPr>
        <xdr:cNvSpPr/>
      </xdr:nvSpPr>
      <xdr:spPr>
        <a:xfrm>
          <a:off x="12763500" y="1007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9144</xdr:rowOff>
    </xdr:from>
    <xdr:to>
      <xdr:col>71</xdr:col>
      <xdr:colOff>177800</xdr:colOff>
      <xdr:row>59</xdr:row>
      <xdr:rowOff>43434</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a:off x="12814300" y="1012469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55897</xdr:rowOff>
    </xdr:from>
    <xdr:ext cx="405111" cy="259045"/>
    <xdr:sp macro="" textlink="">
      <xdr:nvSpPr>
        <xdr:cNvPr id="551" name="n_1aveValue【学校施設】&#10;有形固定資産減価償却率">
          <a:extLst>
            <a:ext uri="{FF2B5EF4-FFF2-40B4-BE49-F238E27FC236}">
              <a16:creationId xmlns:a16="http://schemas.microsoft.com/office/drawing/2014/main" id="{00000000-0008-0000-0100-000027020000}"/>
            </a:ext>
          </a:extLst>
        </xdr:cNvPr>
        <xdr:cNvSpPr txBox="1"/>
      </xdr:nvSpPr>
      <xdr:spPr>
        <a:xfrm>
          <a:off x="152660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35323</xdr:rowOff>
    </xdr:from>
    <xdr:ext cx="405111" cy="259045"/>
    <xdr:sp macro="" textlink="">
      <xdr:nvSpPr>
        <xdr:cNvPr id="552" name="n_2aveValue【学校施設】&#10;有形固定資産減価償却率">
          <a:extLst>
            <a:ext uri="{FF2B5EF4-FFF2-40B4-BE49-F238E27FC236}">
              <a16:creationId xmlns:a16="http://schemas.microsoft.com/office/drawing/2014/main" id="{00000000-0008-0000-0100-000028020000}"/>
            </a:ext>
          </a:extLst>
        </xdr:cNvPr>
        <xdr:cNvSpPr txBox="1"/>
      </xdr:nvSpPr>
      <xdr:spPr>
        <a:xfrm>
          <a:off x="14389744" y="980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21607</xdr:rowOff>
    </xdr:from>
    <xdr:ext cx="405111" cy="259045"/>
    <xdr:sp macro="" textlink="">
      <xdr:nvSpPr>
        <xdr:cNvPr id="553" name="n_3aveValue【学校施設】&#10;有形固定資産減価償却率">
          <a:extLst>
            <a:ext uri="{FF2B5EF4-FFF2-40B4-BE49-F238E27FC236}">
              <a16:creationId xmlns:a16="http://schemas.microsoft.com/office/drawing/2014/main" id="{00000000-0008-0000-0100-000029020000}"/>
            </a:ext>
          </a:extLst>
        </xdr:cNvPr>
        <xdr:cNvSpPr txBox="1"/>
      </xdr:nvSpPr>
      <xdr:spPr>
        <a:xfrm>
          <a:off x="13500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14749</xdr:rowOff>
    </xdr:from>
    <xdr:ext cx="405111" cy="259045"/>
    <xdr:sp macro="" textlink="">
      <xdr:nvSpPr>
        <xdr:cNvPr id="554" name="n_4aveValue【学校施設】&#10;有形固定資産減価償却率">
          <a:extLst>
            <a:ext uri="{FF2B5EF4-FFF2-40B4-BE49-F238E27FC236}">
              <a16:creationId xmlns:a16="http://schemas.microsoft.com/office/drawing/2014/main" id="{00000000-0008-0000-0100-00002A020000}"/>
            </a:ext>
          </a:extLst>
        </xdr:cNvPr>
        <xdr:cNvSpPr txBox="1"/>
      </xdr:nvSpPr>
      <xdr:spPr>
        <a:xfrm>
          <a:off x="12611744" y="978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73931</xdr:rowOff>
    </xdr:from>
    <xdr:ext cx="405111" cy="259045"/>
    <xdr:sp macro="" textlink="">
      <xdr:nvSpPr>
        <xdr:cNvPr id="555" name="n_1mainValue【学校施設】&#10;有形固定資産減価償却率">
          <a:extLst>
            <a:ext uri="{FF2B5EF4-FFF2-40B4-BE49-F238E27FC236}">
              <a16:creationId xmlns:a16="http://schemas.microsoft.com/office/drawing/2014/main" id="{00000000-0008-0000-0100-00002B020000}"/>
            </a:ext>
          </a:extLst>
        </xdr:cNvPr>
        <xdr:cNvSpPr txBox="1"/>
      </xdr:nvSpPr>
      <xdr:spPr>
        <a:xfrm>
          <a:off x="15266044" y="1018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126509</xdr:rowOff>
    </xdr:from>
    <xdr:ext cx="405111" cy="259045"/>
    <xdr:sp macro="" textlink="">
      <xdr:nvSpPr>
        <xdr:cNvPr id="556" name="n_2mainValue【学校施設】&#10;有形固定資産減価償却率">
          <a:extLst>
            <a:ext uri="{FF2B5EF4-FFF2-40B4-BE49-F238E27FC236}">
              <a16:creationId xmlns:a16="http://schemas.microsoft.com/office/drawing/2014/main" id="{00000000-0008-0000-0100-00002C020000}"/>
            </a:ext>
          </a:extLst>
        </xdr:cNvPr>
        <xdr:cNvSpPr txBox="1"/>
      </xdr:nvSpPr>
      <xdr:spPr>
        <a:xfrm>
          <a:off x="143897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85361</xdr:rowOff>
    </xdr:from>
    <xdr:ext cx="405111" cy="259045"/>
    <xdr:sp macro="" textlink="">
      <xdr:nvSpPr>
        <xdr:cNvPr id="557" name="n_3mainValue【学校施設】&#10;有形固定資産減価償却率">
          <a:extLst>
            <a:ext uri="{FF2B5EF4-FFF2-40B4-BE49-F238E27FC236}">
              <a16:creationId xmlns:a16="http://schemas.microsoft.com/office/drawing/2014/main" id="{00000000-0008-0000-0100-00002D020000}"/>
            </a:ext>
          </a:extLst>
        </xdr:cNvPr>
        <xdr:cNvSpPr txBox="1"/>
      </xdr:nvSpPr>
      <xdr:spPr>
        <a:xfrm>
          <a:off x="13500744" y="1020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51071</xdr:rowOff>
    </xdr:from>
    <xdr:ext cx="405111" cy="259045"/>
    <xdr:sp macro="" textlink="">
      <xdr:nvSpPr>
        <xdr:cNvPr id="558" name="n_4mainValue【学校施設】&#10;有形固定資産減価償却率">
          <a:extLst>
            <a:ext uri="{FF2B5EF4-FFF2-40B4-BE49-F238E27FC236}">
              <a16:creationId xmlns:a16="http://schemas.microsoft.com/office/drawing/2014/main" id="{00000000-0008-0000-0100-00002E020000}"/>
            </a:ext>
          </a:extLst>
        </xdr:cNvPr>
        <xdr:cNvSpPr txBox="1"/>
      </xdr:nvSpPr>
      <xdr:spPr>
        <a:xfrm>
          <a:off x="12611744" y="1016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9" name="正方形/長方形 558">
          <a:extLst>
            <a:ext uri="{FF2B5EF4-FFF2-40B4-BE49-F238E27FC236}">
              <a16:creationId xmlns:a16="http://schemas.microsoft.com/office/drawing/2014/main" id="{00000000-0008-0000-0100-00002F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0" name="正方形/長方形 559">
          <a:extLst>
            <a:ext uri="{FF2B5EF4-FFF2-40B4-BE49-F238E27FC236}">
              <a16:creationId xmlns:a16="http://schemas.microsoft.com/office/drawing/2014/main" id="{00000000-0008-0000-0100-000030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1" name="正方形/長方形 560">
          <a:extLst>
            <a:ext uri="{FF2B5EF4-FFF2-40B4-BE49-F238E27FC236}">
              <a16:creationId xmlns:a16="http://schemas.microsoft.com/office/drawing/2014/main" id="{00000000-0008-0000-0100-000031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2" name="正方形/長方形 561">
          <a:extLst>
            <a:ext uri="{FF2B5EF4-FFF2-40B4-BE49-F238E27FC236}">
              <a16:creationId xmlns:a16="http://schemas.microsoft.com/office/drawing/2014/main" id="{00000000-0008-0000-0100-000032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3" name="正方形/長方形 562">
          <a:extLst>
            <a:ext uri="{FF2B5EF4-FFF2-40B4-BE49-F238E27FC236}">
              <a16:creationId xmlns:a16="http://schemas.microsoft.com/office/drawing/2014/main" id="{00000000-0008-0000-0100-000033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4" name="正方形/長方形 563">
          <a:extLst>
            <a:ext uri="{FF2B5EF4-FFF2-40B4-BE49-F238E27FC236}">
              <a16:creationId xmlns:a16="http://schemas.microsoft.com/office/drawing/2014/main" id="{00000000-0008-0000-0100-000034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5" name="正方形/長方形 564">
          <a:extLst>
            <a:ext uri="{FF2B5EF4-FFF2-40B4-BE49-F238E27FC236}">
              <a16:creationId xmlns:a16="http://schemas.microsoft.com/office/drawing/2014/main" id="{00000000-0008-0000-0100-000035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6" name="正方形/長方形 565">
          <a:extLst>
            <a:ext uri="{FF2B5EF4-FFF2-40B4-BE49-F238E27FC236}">
              <a16:creationId xmlns:a16="http://schemas.microsoft.com/office/drawing/2014/main" id="{00000000-0008-0000-0100-000036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69" name="直線コネクタ 568">
          <a:extLst>
            <a:ext uri="{FF2B5EF4-FFF2-40B4-BE49-F238E27FC236}">
              <a16:creationId xmlns:a16="http://schemas.microsoft.com/office/drawing/2014/main" id="{00000000-0008-0000-0100-000039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0" name="テキスト ボックス 569">
          <a:extLst>
            <a:ext uri="{FF2B5EF4-FFF2-40B4-BE49-F238E27FC236}">
              <a16:creationId xmlns:a16="http://schemas.microsoft.com/office/drawing/2014/main" id="{00000000-0008-0000-0100-00003A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1" name="直線コネクタ 570">
          <a:extLst>
            <a:ext uri="{FF2B5EF4-FFF2-40B4-BE49-F238E27FC236}">
              <a16:creationId xmlns:a16="http://schemas.microsoft.com/office/drawing/2014/main" id="{00000000-0008-0000-0100-00003B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2" name="テキスト ボックス 571">
          <a:extLst>
            <a:ext uri="{FF2B5EF4-FFF2-40B4-BE49-F238E27FC236}">
              <a16:creationId xmlns:a16="http://schemas.microsoft.com/office/drawing/2014/main" id="{00000000-0008-0000-0100-00003C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4" name="テキスト ボックス 573">
          <a:extLst>
            <a:ext uri="{FF2B5EF4-FFF2-40B4-BE49-F238E27FC236}">
              <a16:creationId xmlns:a16="http://schemas.microsoft.com/office/drawing/2014/main" id="{00000000-0008-0000-0100-00003E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00000000-0008-0000-0100-000047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124587</xdr:rowOff>
    </xdr:from>
    <xdr:to>
      <xdr:col>116</xdr:col>
      <xdr:colOff>62864</xdr:colOff>
      <xdr:row>63</xdr:row>
      <xdr:rowOff>122301</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flipV="1">
          <a:off x="22160864" y="9554337"/>
          <a:ext cx="0" cy="136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126128</xdr:rowOff>
    </xdr:from>
    <xdr:ext cx="469744" cy="259045"/>
    <xdr:sp macro="" textlink="">
      <xdr:nvSpPr>
        <xdr:cNvPr id="585" name="【学校施設】&#10;一人当たり面積最小値テキスト">
          <a:extLst>
            <a:ext uri="{FF2B5EF4-FFF2-40B4-BE49-F238E27FC236}">
              <a16:creationId xmlns:a16="http://schemas.microsoft.com/office/drawing/2014/main" id="{00000000-0008-0000-0100-000049020000}"/>
            </a:ext>
          </a:extLst>
        </xdr:cNvPr>
        <xdr:cNvSpPr txBox="1"/>
      </xdr:nvSpPr>
      <xdr:spPr>
        <a:xfrm>
          <a:off x="22199600" y="1092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122301</xdr:rowOff>
    </xdr:from>
    <xdr:to>
      <xdr:col>116</xdr:col>
      <xdr:colOff>152400</xdr:colOff>
      <xdr:row>63</xdr:row>
      <xdr:rowOff>122301</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a:off x="22072600" y="1092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71264</xdr:rowOff>
    </xdr:from>
    <xdr:ext cx="469744" cy="259045"/>
    <xdr:sp macro="" textlink="">
      <xdr:nvSpPr>
        <xdr:cNvPr id="587" name="【学校施設】&#10;一人当たり面積最大値テキスト">
          <a:extLst>
            <a:ext uri="{FF2B5EF4-FFF2-40B4-BE49-F238E27FC236}">
              <a16:creationId xmlns:a16="http://schemas.microsoft.com/office/drawing/2014/main" id="{00000000-0008-0000-0100-00004B020000}"/>
            </a:ext>
          </a:extLst>
        </xdr:cNvPr>
        <xdr:cNvSpPr txBox="1"/>
      </xdr:nvSpPr>
      <xdr:spPr>
        <a:xfrm>
          <a:off x="22199600" y="9329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124587</xdr:rowOff>
    </xdr:from>
    <xdr:to>
      <xdr:col>116</xdr:col>
      <xdr:colOff>152400</xdr:colOff>
      <xdr:row>55</xdr:row>
      <xdr:rowOff>124587</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a:off x="22072600" y="955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54210</xdr:rowOff>
    </xdr:from>
    <xdr:ext cx="469744" cy="259045"/>
    <xdr:sp macro="" textlink="">
      <xdr:nvSpPr>
        <xdr:cNvPr id="589" name="【学校施設】&#10;一人当たり面積平均値テキスト">
          <a:extLst>
            <a:ext uri="{FF2B5EF4-FFF2-40B4-BE49-F238E27FC236}">
              <a16:creationId xmlns:a16="http://schemas.microsoft.com/office/drawing/2014/main" id="{00000000-0008-0000-0100-00004D020000}"/>
            </a:ext>
          </a:extLst>
        </xdr:cNvPr>
        <xdr:cNvSpPr txBox="1"/>
      </xdr:nvSpPr>
      <xdr:spPr>
        <a:xfrm>
          <a:off x="22199600" y="10512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31333</xdr:rowOff>
    </xdr:from>
    <xdr:to>
      <xdr:col>116</xdr:col>
      <xdr:colOff>114300</xdr:colOff>
      <xdr:row>62</xdr:row>
      <xdr:rowOff>132933</xdr:rowOff>
    </xdr:to>
    <xdr:sp macro="" textlink="">
      <xdr:nvSpPr>
        <xdr:cNvPr id="590" name="フローチャート: 判断 589">
          <a:extLst>
            <a:ext uri="{FF2B5EF4-FFF2-40B4-BE49-F238E27FC236}">
              <a16:creationId xmlns:a16="http://schemas.microsoft.com/office/drawing/2014/main" id="{00000000-0008-0000-0100-00004E020000}"/>
            </a:ext>
          </a:extLst>
        </xdr:cNvPr>
        <xdr:cNvSpPr/>
      </xdr:nvSpPr>
      <xdr:spPr>
        <a:xfrm>
          <a:off x="22110700" y="1066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44886</xdr:rowOff>
    </xdr:from>
    <xdr:to>
      <xdr:col>112</xdr:col>
      <xdr:colOff>38100</xdr:colOff>
      <xdr:row>62</xdr:row>
      <xdr:rowOff>146486</xdr:rowOff>
    </xdr:to>
    <xdr:sp macro="" textlink="">
      <xdr:nvSpPr>
        <xdr:cNvPr id="591" name="フローチャート: 判断 590">
          <a:extLst>
            <a:ext uri="{FF2B5EF4-FFF2-40B4-BE49-F238E27FC236}">
              <a16:creationId xmlns:a16="http://schemas.microsoft.com/office/drawing/2014/main" id="{00000000-0008-0000-0100-00004F020000}"/>
            </a:ext>
          </a:extLst>
        </xdr:cNvPr>
        <xdr:cNvSpPr/>
      </xdr:nvSpPr>
      <xdr:spPr>
        <a:xfrm>
          <a:off x="21272500" y="1067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50927</xdr:rowOff>
    </xdr:from>
    <xdr:to>
      <xdr:col>107</xdr:col>
      <xdr:colOff>101600</xdr:colOff>
      <xdr:row>62</xdr:row>
      <xdr:rowOff>152527</xdr:rowOff>
    </xdr:to>
    <xdr:sp macro="" textlink="">
      <xdr:nvSpPr>
        <xdr:cNvPr id="592" name="フローチャート: 判断 591">
          <a:extLst>
            <a:ext uri="{FF2B5EF4-FFF2-40B4-BE49-F238E27FC236}">
              <a16:creationId xmlns:a16="http://schemas.microsoft.com/office/drawing/2014/main" id="{00000000-0008-0000-0100-000050020000}"/>
            </a:ext>
          </a:extLst>
        </xdr:cNvPr>
        <xdr:cNvSpPr/>
      </xdr:nvSpPr>
      <xdr:spPr>
        <a:xfrm>
          <a:off x="20383500" y="10680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53539</xdr:rowOff>
    </xdr:from>
    <xdr:to>
      <xdr:col>102</xdr:col>
      <xdr:colOff>165100</xdr:colOff>
      <xdr:row>62</xdr:row>
      <xdr:rowOff>155139</xdr:rowOff>
    </xdr:to>
    <xdr:sp macro="" textlink="">
      <xdr:nvSpPr>
        <xdr:cNvPr id="593" name="フローチャート: 判断 592">
          <a:extLst>
            <a:ext uri="{FF2B5EF4-FFF2-40B4-BE49-F238E27FC236}">
              <a16:creationId xmlns:a16="http://schemas.microsoft.com/office/drawing/2014/main" id="{00000000-0008-0000-0100-000051020000}"/>
            </a:ext>
          </a:extLst>
        </xdr:cNvPr>
        <xdr:cNvSpPr/>
      </xdr:nvSpPr>
      <xdr:spPr>
        <a:xfrm>
          <a:off x="19494500" y="1068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34435</xdr:rowOff>
    </xdr:from>
    <xdr:to>
      <xdr:col>98</xdr:col>
      <xdr:colOff>38100</xdr:colOff>
      <xdr:row>62</xdr:row>
      <xdr:rowOff>136035</xdr:rowOff>
    </xdr:to>
    <xdr:sp macro="" textlink="">
      <xdr:nvSpPr>
        <xdr:cNvPr id="594" name="フローチャート: 判断 593">
          <a:extLst>
            <a:ext uri="{FF2B5EF4-FFF2-40B4-BE49-F238E27FC236}">
              <a16:creationId xmlns:a16="http://schemas.microsoft.com/office/drawing/2014/main" id="{00000000-0008-0000-0100-000052020000}"/>
            </a:ext>
          </a:extLst>
        </xdr:cNvPr>
        <xdr:cNvSpPr/>
      </xdr:nvSpPr>
      <xdr:spPr>
        <a:xfrm>
          <a:off x="18605500" y="1066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100-000054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100-000056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33292</xdr:rowOff>
    </xdr:from>
    <xdr:to>
      <xdr:col>116</xdr:col>
      <xdr:colOff>114300</xdr:colOff>
      <xdr:row>62</xdr:row>
      <xdr:rowOff>134892</xdr:rowOff>
    </xdr:to>
    <xdr:sp macro="" textlink="">
      <xdr:nvSpPr>
        <xdr:cNvPr id="600" name="楕円 599">
          <a:extLst>
            <a:ext uri="{FF2B5EF4-FFF2-40B4-BE49-F238E27FC236}">
              <a16:creationId xmlns:a16="http://schemas.microsoft.com/office/drawing/2014/main" id="{00000000-0008-0000-0100-000058020000}"/>
            </a:ext>
          </a:extLst>
        </xdr:cNvPr>
        <xdr:cNvSpPr/>
      </xdr:nvSpPr>
      <xdr:spPr>
        <a:xfrm>
          <a:off x="22110700" y="1066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11719</xdr:rowOff>
    </xdr:from>
    <xdr:ext cx="469744" cy="259045"/>
    <xdr:sp macro="" textlink="">
      <xdr:nvSpPr>
        <xdr:cNvPr id="601" name="【学校施設】&#10;一人当たり面積該当値テキスト">
          <a:extLst>
            <a:ext uri="{FF2B5EF4-FFF2-40B4-BE49-F238E27FC236}">
              <a16:creationId xmlns:a16="http://schemas.microsoft.com/office/drawing/2014/main" id="{00000000-0008-0000-0100-000059020000}"/>
            </a:ext>
          </a:extLst>
        </xdr:cNvPr>
        <xdr:cNvSpPr txBox="1"/>
      </xdr:nvSpPr>
      <xdr:spPr>
        <a:xfrm>
          <a:off x="22199600" y="10641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40640</xdr:rowOff>
    </xdr:from>
    <xdr:to>
      <xdr:col>112</xdr:col>
      <xdr:colOff>38100</xdr:colOff>
      <xdr:row>62</xdr:row>
      <xdr:rowOff>142240</xdr:rowOff>
    </xdr:to>
    <xdr:sp macro="" textlink="">
      <xdr:nvSpPr>
        <xdr:cNvPr id="602" name="楕円 601">
          <a:extLst>
            <a:ext uri="{FF2B5EF4-FFF2-40B4-BE49-F238E27FC236}">
              <a16:creationId xmlns:a16="http://schemas.microsoft.com/office/drawing/2014/main" id="{00000000-0008-0000-0100-00005A020000}"/>
            </a:ext>
          </a:extLst>
        </xdr:cNvPr>
        <xdr:cNvSpPr/>
      </xdr:nvSpPr>
      <xdr:spPr>
        <a:xfrm>
          <a:off x="21272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84092</xdr:rowOff>
    </xdr:from>
    <xdr:to>
      <xdr:col>116</xdr:col>
      <xdr:colOff>63500</xdr:colOff>
      <xdr:row>62</xdr:row>
      <xdr:rowOff>91440</xdr:rowOff>
    </xdr:to>
    <xdr:cxnSp macro="">
      <xdr:nvCxnSpPr>
        <xdr:cNvPr id="603" name="直線コネクタ 602">
          <a:extLst>
            <a:ext uri="{FF2B5EF4-FFF2-40B4-BE49-F238E27FC236}">
              <a16:creationId xmlns:a16="http://schemas.microsoft.com/office/drawing/2014/main" id="{00000000-0008-0000-0100-00005B020000}"/>
            </a:ext>
          </a:extLst>
        </xdr:cNvPr>
        <xdr:cNvCxnSpPr/>
      </xdr:nvCxnSpPr>
      <xdr:spPr>
        <a:xfrm flipV="1">
          <a:off x="21323300" y="10713992"/>
          <a:ext cx="8382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79339</xdr:rowOff>
    </xdr:from>
    <xdr:to>
      <xdr:col>107</xdr:col>
      <xdr:colOff>101600</xdr:colOff>
      <xdr:row>63</xdr:row>
      <xdr:rowOff>9489</xdr:rowOff>
    </xdr:to>
    <xdr:sp macro="" textlink="">
      <xdr:nvSpPr>
        <xdr:cNvPr id="604" name="楕円 603">
          <a:extLst>
            <a:ext uri="{FF2B5EF4-FFF2-40B4-BE49-F238E27FC236}">
              <a16:creationId xmlns:a16="http://schemas.microsoft.com/office/drawing/2014/main" id="{00000000-0008-0000-0100-00005C020000}"/>
            </a:ext>
          </a:extLst>
        </xdr:cNvPr>
        <xdr:cNvSpPr/>
      </xdr:nvSpPr>
      <xdr:spPr>
        <a:xfrm>
          <a:off x="20383500" y="1070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91440</xdr:rowOff>
    </xdr:from>
    <xdr:to>
      <xdr:col>111</xdr:col>
      <xdr:colOff>177800</xdr:colOff>
      <xdr:row>62</xdr:row>
      <xdr:rowOff>130139</xdr:rowOff>
    </xdr:to>
    <xdr:cxnSp macro="">
      <xdr:nvCxnSpPr>
        <xdr:cNvPr id="605" name="直線コネクタ 604">
          <a:extLst>
            <a:ext uri="{FF2B5EF4-FFF2-40B4-BE49-F238E27FC236}">
              <a16:creationId xmlns:a16="http://schemas.microsoft.com/office/drawing/2014/main" id="{00000000-0008-0000-0100-00005D020000}"/>
            </a:ext>
          </a:extLst>
        </xdr:cNvPr>
        <xdr:cNvCxnSpPr/>
      </xdr:nvCxnSpPr>
      <xdr:spPr>
        <a:xfrm flipV="1">
          <a:off x="20434300" y="10721340"/>
          <a:ext cx="889000" cy="3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84074</xdr:rowOff>
    </xdr:from>
    <xdr:to>
      <xdr:col>102</xdr:col>
      <xdr:colOff>165100</xdr:colOff>
      <xdr:row>63</xdr:row>
      <xdr:rowOff>14224</xdr:rowOff>
    </xdr:to>
    <xdr:sp macro="" textlink="">
      <xdr:nvSpPr>
        <xdr:cNvPr id="606" name="楕円 605">
          <a:extLst>
            <a:ext uri="{FF2B5EF4-FFF2-40B4-BE49-F238E27FC236}">
              <a16:creationId xmlns:a16="http://schemas.microsoft.com/office/drawing/2014/main" id="{00000000-0008-0000-0100-00005E020000}"/>
            </a:ext>
          </a:extLst>
        </xdr:cNvPr>
        <xdr:cNvSpPr/>
      </xdr:nvSpPr>
      <xdr:spPr>
        <a:xfrm>
          <a:off x="19494500" y="1071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130139</xdr:rowOff>
    </xdr:from>
    <xdr:to>
      <xdr:col>107</xdr:col>
      <xdr:colOff>50800</xdr:colOff>
      <xdr:row>62</xdr:row>
      <xdr:rowOff>134874</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flipV="1">
          <a:off x="19545300" y="10760039"/>
          <a:ext cx="889000" cy="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88973</xdr:rowOff>
    </xdr:from>
    <xdr:to>
      <xdr:col>98</xdr:col>
      <xdr:colOff>38100</xdr:colOff>
      <xdr:row>63</xdr:row>
      <xdr:rowOff>19123</xdr:rowOff>
    </xdr:to>
    <xdr:sp macro="" textlink="">
      <xdr:nvSpPr>
        <xdr:cNvPr id="608" name="楕円 607">
          <a:extLst>
            <a:ext uri="{FF2B5EF4-FFF2-40B4-BE49-F238E27FC236}">
              <a16:creationId xmlns:a16="http://schemas.microsoft.com/office/drawing/2014/main" id="{00000000-0008-0000-0100-000060020000}"/>
            </a:ext>
          </a:extLst>
        </xdr:cNvPr>
        <xdr:cNvSpPr/>
      </xdr:nvSpPr>
      <xdr:spPr>
        <a:xfrm>
          <a:off x="18605500" y="1071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134874</xdr:rowOff>
    </xdr:from>
    <xdr:to>
      <xdr:col>102</xdr:col>
      <xdr:colOff>114300</xdr:colOff>
      <xdr:row>62</xdr:row>
      <xdr:rowOff>139773</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flipV="1">
          <a:off x="18656300" y="1076477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137613</xdr:rowOff>
    </xdr:from>
    <xdr:ext cx="469744" cy="259045"/>
    <xdr:sp macro="" textlink="">
      <xdr:nvSpPr>
        <xdr:cNvPr id="610" name="n_1aveValue【学校施設】&#10;一人当たり面積">
          <a:extLst>
            <a:ext uri="{FF2B5EF4-FFF2-40B4-BE49-F238E27FC236}">
              <a16:creationId xmlns:a16="http://schemas.microsoft.com/office/drawing/2014/main" id="{00000000-0008-0000-0100-000062020000}"/>
            </a:ext>
          </a:extLst>
        </xdr:cNvPr>
        <xdr:cNvSpPr txBox="1"/>
      </xdr:nvSpPr>
      <xdr:spPr>
        <a:xfrm>
          <a:off x="21075727" y="1076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169054</xdr:rowOff>
    </xdr:from>
    <xdr:ext cx="469744" cy="259045"/>
    <xdr:sp macro="" textlink="">
      <xdr:nvSpPr>
        <xdr:cNvPr id="611" name="n_2aveValue【学校施設】&#10;一人当たり面積">
          <a:extLst>
            <a:ext uri="{FF2B5EF4-FFF2-40B4-BE49-F238E27FC236}">
              <a16:creationId xmlns:a16="http://schemas.microsoft.com/office/drawing/2014/main" id="{00000000-0008-0000-0100-000063020000}"/>
            </a:ext>
          </a:extLst>
        </xdr:cNvPr>
        <xdr:cNvSpPr txBox="1"/>
      </xdr:nvSpPr>
      <xdr:spPr>
        <a:xfrm>
          <a:off x="20199427" y="10456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216</xdr:rowOff>
    </xdr:from>
    <xdr:ext cx="469744" cy="259045"/>
    <xdr:sp macro="" textlink="">
      <xdr:nvSpPr>
        <xdr:cNvPr id="612" name="n_3aveValue【学校施設】&#10;一人当たり面積">
          <a:extLst>
            <a:ext uri="{FF2B5EF4-FFF2-40B4-BE49-F238E27FC236}">
              <a16:creationId xmlns:a16="http://schemas.microsoft.com/office/drawing/2014/main" id="{00000000-0008-0000-0100-000064020000}"/>
            </a:ext>
          </a:extLst>
        </xdr:cNvPr>
        <xdr:cNvSpPr txBox="1"/>
      </xdr:nvSpPr>
      <xdr:spPr>
        <a:xfrm>
          <a:off x="19310427" y="10458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152562</xdr:rowOff>
    </xdr:from>
    <xdr:ext cx="469744" cy="259045"/>
    <xdr:sp macro="" textlink="">
      <xdr:nvSpPr>
        <xdr:cNvPr id="613" name="n_4aveValue【学校施設】&#10;一人当たり面積">
          <a:extLst>
            <a:ext uri="{FF2B5EF4-FFF2-40B4-BE49-F238E27FC236}">
              <a16:creationId xmlns:a16="http://schemas.microsoft.com/office/drawing/2014/main" id="{00000000-0008-0000-0100-000065020000}"/>
            </a:ext>
          </a:extLst>
        </xdr:cNvPr>
        <xdr:cNvSpPr txBox="1"/>
      </xdr:nvSpPr>
      <xdr:spPr>
        <a:xfrm>
          <a:off x="18421427" y="1043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158767</xdr:rowOff>
    </xdr:from>
    <xdr:ext cx="469744" cy="259045"/>
    <xdr:sp macro="" textlink="">
      <xdr:nvSpPr>
        <xdr:cNvPr id="614" name="n_1mainValue【学校施設】&#10;一人当たり面積">
          <a:extLst>
            <a:ext uri="{FF2B5EF4-FFF2-40B4-BE49-F238E27FC236}">
              <a16:creationId xmlns:a16="http://schemas.microsoft.com/office/drawing/2014/main" id="{00000000-0008-0000-0100-000066020000}"/>
            </a:ext>
          </a:extLst>
        </xdr:cNvPr>
        <xdr:cNvSpPr txBox="1"/>
      </xdr:nvSpPr>
      <xdr:spPr>
        <a:xfrm>
          <a:off x="21075727" y="1044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616</xdr:rowOff>
    </xdr:from>
    <xdr:ext cx="469744" cy="259045"/>
    <xdr:sp macro="" textlink="">
      <xdr:nvSpPr>
        <xdr:cNvPr id="615" name="n_2mainValue【学校施設】&#10;一人当たり面積">
          <a:extLst>
            <a:ext uri="{FF2B5EF4-FFF2-40B4-BE49-F238E27FC236}">
              <a16:creationId xmlns:a16="http://schemas.microsoft.com/office/drawing/2014/main" id="{00000000-0008-0000-0100-000067020000}"/>
            </a:ext>
          </a:extLst>
        </xdr:cNvPr>
        <xdr:cNvSpPr txBox="1"/>
      </xdr:nvSpPr>
      <xdr:spPr>
        <a:xfrm>
          <a:off x="20199427" y="1080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5351</xdr:rowOff>
    </xdr:from>
    <xdr:ext cx="469744" cy="259045"/>
    <xdr:sp macro="" textlink="">
      <xdr:nvSpPr>
        <xdr:cNvPr id="616" name="n_3mainValue【学校施設】&#10;一人当たり面積">
          <a:extLst>
            <a:ext uri="{FF2B5EF4-FFF2-40B4-BE49-F238E27FC236}">
              <a16:creationId xmlns:a16="http://schemas.microsoft.com/office/drawing/2014/main" id="{00000000-0008-0000-0100-000068020000}"/>
            </a:ext>
          </a:extLst>
        </xdr:cNvPr>
        <xdr:cNvSpPr txBox="1"/>
      </xdr:nvSpPr>
      <xdr:spPr>
        <a:xfrm>
          <a:off x="19310427" y="1080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10250</xdr:rowOff>
    </xdr:from>
    <xdr:ext cx="469744" cy="259045"/>
    <xdr:sp macro="" textlink="">
      <xdr:nvSpPr>
        <xdr:cNvPr id="617" name="n_4mainValue【学校施設】&#10;一人当たり面積">
          <a:extLst>
            <a:ext uri="{FF2B5EF4-FFF2-40B4-BE49-F238E27FC236}">
              <a16:creationId xmlns:a16="http://schemas.microsoft.com/office/drawing/2014/main" id="{00000000-0008-0000-0100-000069020000}"/>
            </a:ext>
          </a:extLst>
        </xdr:cNvPr>
        <xdr:cNvSpPr txBox="1"/>
      </xdr:nvSpPr>
      <xdr:spPr>
        <a:xfrm>
          <a:off x="18421427" y="10811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00000000-0008-0000-0100-00006A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00000000-0008-0000-0100-00006B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00000000-0008-0000-0100-00006C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00000000-0008-0000-0100-00006D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a:extLst>
            <a:ext uri="{FF2B5EF4-FFF2-40B4-BE49-F238E27FC236}">
              <a16:creationId xmlns:a16="http://schemas.microsoft.com/office/drawing/2014/main" id="{00000000-0008-0000-0100-000072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a:extLst>
            <a:ext uri="{FF2B5EF4-FFF2-40B4-BE49-F238E27FC236}">
              <a16:creationId xmlns:a16="http://schemas.microsoft.com/office/drawing/2014/main" id="{00000000-0008-0000-0100-000073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a:extLst>
            <a:ext uri="{FF2B5EF4-FFF2-40B4-BE49-F238E27FC236}">
              <a16:creationId xmlns:a16="http://schemas.microsoft.com/office/drawing/2014/main" id="{00000000-0008-0000-0100-000074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29" name="直線コネクタ 628">
          <a:extLst>
            <a:ext uri="{FF2B5EF4-FFF2-40B4-BE49-F238E27FC236}">
              <a16:creationId xmlns:a16="http://schemas.microsoft.com/office/drawing/2014/main" id="{00000000-0008-0000-0100-000075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0" name="テキスト ボックス 629">
          <a:extLst>
            <a:ext uri="{FF2B5EF4-FFF2-40B4-BE49-F238E27FC236}">
              <a16:creationId xmlns:a16="http://schemas.microsoft.com/office/drawing/2014/main" id="{00000000-0008-0000-0100-000076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1" name="直線コネクタ 630">
          <a:extLst>
            <a:ext uri="{FF2B5EF4-FFF2-40B4-BE49-F238E27FC236}">
              <a16:creationId xmlns:a16="http://schemas.microsoft.com/office/drawing/2014/main" id="{00000000-0008-0000-0100-000077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2" name="テキスト ボックス 631">
          <a:extLst>
            <a:ext uri="{FF2B5EF4-FFF2-40B4-BE49-F238E27FC236}">
              <a16:creationId xmlns:a16="http://schemas.microsoft.com/office/drawing/2014/main" id="{00000000-0008-0000-0100-000078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3" name="直線コネクタ 632">
          <a:extLst>
            <a:ext uri="{FF2B5EF4-FFF2-40B4-BE49-F238E27FC236}">
              <a16:creationId xmlns:a16="http://schemas.microsoft.com/office/drawing/2014/main" id="{00000000-0008-0000-0100-000079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4" name="テキスト ボックス 633">
          <a:extLst>
            <a:ext uri="{FF2B5EF4-FFF2-40B4-BE49-F238E27FC236}">
              <a16:creationId xmlns:a16="http://schemas.microsoft.com/office/drawing/2014/main" id="{00000000-0008-0000-0100-00007A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5" name="直線コネクタ 634">
          <a:extLst>
            <a:ext uri="{FF2B5EF4-FFF2-40B4-BE49-F238E27FC236}">
              <a16:creationId xmlns:a16="http://schemas.microsoft.com/office/drawing/2014/main" id="{00000000-0008-0000-0100-00007B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6" name="テキスト ボックス 635">
          <a:extLst>
            <a:ext uri="{FF2B5EF4-FFF2-40B4-BE49-F238E27FC236}">
              <a16:creationId xmlns:a16="http://schemas.microsoft.com/office/drawing/2014/main" id="{00000000-0008-0000-0100-00007C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8" name="テキスト ボックス 637">
          <a:extLst>
            <a:ext uri="{FF2B5EF4-FFF2-40B4-BE49-F238E27FC236}">
              <a16:creationId xmlns:a16="http://schemas.microsoft.com/office/drawing/2014/main" id="{00000000-0008-0000-0100-00007E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0" name="テキスト ボックス 639">
          <a:extLst>
            <a:ext uri="{FF2B5EF4-FFF2-40B4-BE49-F238E27FC236}">
              <a16:creationId xmlns:a16="http://schemas.microsoft.com/office/drawing/2014/main" id="{00000000-0008-0000-0100-000080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00000000-0008-0000-0100-000081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2" name="【児童館】&#10;有形固定資産減価償却率グラフ枠">
          <a:extLst>
            <a:ext uri="{FF2B5EF4-FFF2-40B4-BE49-F238E27FC236}">
              <a16:creationId xmlns:a16="http://schemas.microsoft.com/office/drawing/2014/main" id="{00000000-0008-0000-0100-000082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5443</xdr:rowOff>
    </xdr:from>
    <xdr:to>
      <xdr:col>85</xdr:col>
      <xdr:colOff>126364</xdr:colOff>
      <xdr:row>86</xdr:row>
      <xdr:rowOff>168729</xdr:rowOff>
    </xdr:to>
    <xdr:cxnSp macro="">
      <xdr:nvCxnSpPr>
        <xdr:cNvPr id="643" name="直線コネクタ 642">
          <a:extLst>
            <a:ext uri="{FF2B5EF4-FFF2-40B4-BE49-F238E27FC236}">
              <a16:creationId xmlns:a16="http://schemas.microsoft.com/office/drawing/2014/main" id="{00000000-0008-0000-0100-000083020000}"/>
            </a:ext>
          </a:extLst>
        </xdr:cNvPr>
        <xdr:cNvCxnSpPr/>
      </xdr:nvCxnSpPr>
      <xdr:spPr>
        <a:xfrm flipV="1">
          <a:off x="16318864" y="1337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4" name="【児童館】&#10;有形固定資産減価償却率最小値テキスト">
          <a:extLst>
            <a:ext uri="{FF2B5EF4-FFF2-40B4-BE49-F238E27FC236}">
              <a16:creationId xmlns:a16="http://schemas.microsoft.com/office/drawing/2014/main" id="{00000000-0008-0000-0100-000084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5" name="直線コネクタ 644">
          <a:extLst>
            <a:ext uri="{FF2B5EF4-FFF2-40B4-BE49-F238E27FC236}">
              <a16:creationId xmlns:a16="http://schemas.microsoft.com/office/drawing/2014/main" id="{00000000-0008-0000-0100-000085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123570</xdr:rowOff>
    </xdr:from>
    <xdr:ext cx="340478" cy="259045"/>
    <xdr:sp macro="" textlink="">
      <xdr:nvSpPr>
        <xdr:cNvPr id="646" name="【児童館】&#10;有形固定資産減価償却率最大値テキスト">
          <a:extLst>
            <a:ext uri="{FF2B5EF4-FFF2-40B4-BE49-F238E27FC236}">
              <a16:creationId xmlns:a16="http://schemas.microsoft.com/office/drawing/2014/main" id="{00000000-0008-0000-0100-000086020000}"/>
            </a:ext>
          </a:extLst>
        </xdr:cNvPr>
        <xdr:cNvSpPr txBox="1"/>
      </xdr:nvSpPr>
      <xdr:spPr>
        <a:xfrm>
          <a:off x="16357600" y="1315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5443</xdr:rowOff>
    </xdr:from>
    <xdr:to>
      <xdr:col>86</xdr:col>
      <xdr:colOff>25400</xdr:colOff>
      <xdr:row>78</xdr:row>
      <xdr:rowOff>5443</xdr:rowOff>
    </xdr:to>
    <xdr:cxnSp macro="">
      <xdr:nvCxnSpPr>
        <xdr:cNvPr id="647" name="直線コネクタ 646">
          <a:extLst>
            <a:ext uri="{FF2B5EF4-FFF2-40B4-BE49-F238E27FC236}">
              <a16:creationId xmlns:a16="http://schemas.microsoft.com/office/drawing/2014/main" id="{00000000-0008-0000-0100-000087020000}"/>
            </a:ext>
          </a:extLst>
        </xdr:cNvPr>
        <xdr:cNvCxnSpPr/>
      </xdr:nvCxnSpPr>
      <xdr:spPr>
        <a:xfrm>
          <a:off x="16230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152235</xdr:rowOff>
    </xdr:from>
    <xdr:ext cx="405111" cy="259045"/>
    <xdr:sp macro="" textlink="">
      <xdr:nvSpPr>
        <xdr:cNvPr id="648" name="【児童館】&#10;有形固定資産減価償却率平均値テキスト">
          <a:extLst>
            <a:ext uri="{FF2B5EF4-FFF2-40B4-BE49-F238E27FC236}">
              <a16:creationId xmlns:a16="http://schemas.microsoft.com/office/drawing/2014/main" id="{00000000-0008-0000-0100-000088020000}"/>
            </a:ext>
          </a:extLst>
        </xdr:cNvPr>
        <xdr:cNvSpPr txBox="1"/>
      </xdr:nvSpPr>
      <xdr:spPr>
        <a:xfrm>
          <a:off x="16357600" y="1403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129358</xdr:rowOff>
    </xdr:from>
    <xdr:to>
      <xdr:col>85</xdr:col>
      <xdr:colOff>177800</xdr:colOff>
      <xdr:row>83</xdr:row>
      <xdr:rowOff>59508</xdr:rowOff>
    </xdr:to>
    <xdr:sp macro="" textlink="">
      <xdr:nvSpPr>
        <xdr:cNvPr id="649" name="フローチャート: 判断 648">
          <a:extLst>
            <a:ext uri="{FF2B5EF4-FFF2-40B4-BE49-F238E27FC236}">
              <a16:creationId xmlns:a16="http://schemas.microsoft.com/office/drawing/2014/main" id="{00000000-0008-0000-0100-000089020000}"/>
            </a:ext>
          </a:extLst>
        </xdr:cNvPr>
        <xdr:cNvSpPr/>
      </xdr:nvSpPr>
      <xdr:spPr>
        <a:xfrm>
          <a:off x="16268700" y="141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77107</xdr:rowOff>
    </xdr:from>
    <xdr:to>
      <xdr:col>81</xdr:col>
      <xdr:colOff>101600</xdr:colOff>
      <xdr:row>83</xdr:row>
      <xdr:rowOff>7257</xdr:rowOff>
    </xdr:to>
    <xdr:sp macro="" textlink="">
      <xdr:nvSpPr>
        <xdr:cNvPr id="650" name="フローチャート: 判断 649">
          <a:extLst>
            <a:ext uri="{FF2B5EF4-FFF2-40B4-BE49-F238E27FC236}">
              <a16:creationId xmlns:a16="http://schemas.microsoft.com/office/drawing/2014/main" id="{00000000-0008-0000-0100-00008A020000}"/>
            </a:ext>
          </a:extLst>
        </xdr:cNvPr>
        <xdr:cNvSpPr/>
      </xdr:nvSpPr>
      <xdr:spPr>
        <a:xfrm>
          <a:off x="154305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37919</xdr:rowOff>
    </xdr:from>
    <xdr:to>
      <xdr:col>76</xdr:col>
      <xdr:colOff>165100</xdr:colOff>
      <xdr:row>82</xdr:row>
      <xdr:rowOff>139519</xdr:rowOff>
    </xdr:to>
    <xdr:sp macro="" textlink="">
      <xdr:nvSpPr>
        <xdr:cNvPr id="651" name="フローチャート: 判断 650">
          <a:extLst>
            <a:ext uri="{FF2B5EF4-FFF2-40B4-BE49-F238E27FC236}">
              <a16:creationId xmlns:a16="http://schemas.microsoft.com/office/drawing/2014/main" id="{00000000-0008-0000-0100-00008B020000}"/>
            </a:ext>
          </a:extLst>
        </xdr:cNvPr>
        <xdr:cNvSpPr/>
      </xdr:nvSpPr>
      <xdr:spPr>
        <a:xfrm>
          <a:off x="14541500" y="1409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93436</xdr:rowOff>
    </xdr:from>
    <xdr:to>
      <xdr:col>72</xdr:col>
      <xdr:colOff>38100</xdr:colOff>
      <xdr:row>83</xdr:row>
      <xdr:rowOff>23586</xdr:rowOff>
    </xdr:to>
    <xdr:sp macro="" textlink="">
      <xdr:nvSpPr>
        <xdr:cNvPr id="652" name="フローチャート: 判断 651">
          <a:extLst>
            <a:ext uri="{FF2B5EF4-FFF2-40B4-BE49-F238E27FC236}">
              <a16:creationId xmlns:a16="http://schemas.microsoft.com/office/drawing/2014/main" id="{00000000-0008-0000-0100-00008C020000}"/>
            </a:ext>
          </a:extLst>
        </xdr:cNvPr>
        <xdr:cNvSpPr/>
      </xdr:nvSpPr>
      <xdr:spPr>
        <a:xfrm>
          <a:off x="13652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103232</xdr:rowOff>
    </xdr:from>
    <xdr:to>
      <xdr:col>67</xdr:col>
      <xdr:colOff>101600</xdr:colOff>
      <xdr:row>83</xdr:row>
      <xdr:rowOff>33382</xdr:rowOff>
    </xdr:to>
    <xdr:sp macro="" textlink="">
      <xdr:nvSpPr>
        <xdr:cNvPr id="653" name="フローチャート: 判断 652">
          <a:extLst>
            <a:ext uri="{FF2B5EF4-FFF2-40B4-BE49-F238E27FC236}">
              <a16:creationId xmlns:a16="http://schemas.microsoft.com/office/drawing/2014/main" id="{00000000-0008-0000-0100-00008D020000}"/>
            </a:ext>
          </a:extLst>
        </xdr:cNvPr>
        <xdr:cNvSpPr/>
      </xdr:nvSpPr>
      <xdr:spPr>
        <a:xfrm>
          <a:off x="12763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100-00008E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47716</xdr:rowOff>
    </xdr:from>
    <xdr:to>
      <xdr:col>85</xdr:col>
      <xdr:colOff>177800</xdr:colOff>
      <xdr:row>84</xdr:row>
      <xdr:rowOff>149316</xdr:rowOff>
    </xdr:to>
    <xdr:sp macro="" textlink="">
      <xdr:nvSpPr>
        <xdr:cNvPr id="659" name="楕円 658">
          <a:extLst>
            <a:ext uri="{FF2B5EF4-FFF2-40B4-BE49-F238E27FC236}">
              <a16:creationId xmlns:a16="http://schemas.microsoft.com/office/drawing/2014/main" id="{00000000-0008-0000-0100-000093020000}"/>
            </a:ext>
          </a:extLst>
        </xdr:cNvPr>
        <xdr:cNvSpPr/>
      </xdr:nvSpPr>
      <xdr:spPr>
        <a:xfrm>
          <a:off x="16268700" y="1444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26143</xdr:rowOff>
    </xdr:from>
    <xdr:ext cx="405111" cy="259045"/>
    <xdr:sp macro="" textlink="">
      <xdr:nvSpPr>
        <xdr:cNvPr id="660" name="【児童館】&#10;有形固定資産減価償却率該当値テキスト">
          <a:extLst>
            <a:ext uri="{FF2B5EF4-FFF2-40B4-BE49-F238E27FC236}">
              <a16:creationId xmlns:a16="http://schemas.microsoft.com/office/drawing/2014/main" id="{00000000-0008-0000-0100-000094020000}"/>
            </a:ext>
          </a:extLst>
        </xdr:cNvPr>
        <xdr:cNvSpPr txBox="1"/>
      </xdr:nvSpPr>
      <xdr:spPr>
        <a:xfrm>
          <a:off x="16357600"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18324</xdr:rowOff>
    </xdr:from>
    <xdr:to>
      <xdr:col>81</xdr:col>
      <xdr:colOff>101600</xdr:colOff>
      <xdr:row>84</xdr:row>
      <xdr:rowOff>119924</xdr:rowOff>
    </xdr:to>
    <xdr:sp macro="" textlink="">
      <xdr:nvSpPr>
        <xdr:cNvPr id="661" name="楕円 660">
          <a:extLst>
            <a:ext uri="{FF2B5EF4-FFF2-40B4-BE49-F238E27FC236}">
              <a16:creationId xmlns:a16="http://schemas.microsoft.com/office/drawing/2014/main" id="{00000000-0008-0000-0100-000095020000}"/>
            </a:ext>
          </a:extLst>
        </xdr:cNvPr>
        <xdr:cNvSpPr/>
      </xdr:nvSpPr>
      <xdr:spPr>
        <a:xfrm>
          <a:off x="15430500" y="1442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69124</xdr:rowOff>
    </xdr:from>
    <xdr:to>
      <xdr:col>85</xdr:col>
      <xdr:colOff>127000</xdr:colOff>
      <xdr:row>84</xdr:row>
      <xdr:rowOff>98516</xdr:rowOff>
    </xdr:to>
    <xdr:cxnSp macro="">
      <xdr:nvCxnSpPr>
        <xdr:cNvPr id="662" name="直線コネクタ 661">
          <a:extLst>
            <a:ext uri="{FF2B5EF4-FFF2-40B4-BE49-F238E27FC236}">
              <a16:creationId xmlns:a16="http://schemas.microsoft.com/office/drawing/2014/main" id="{00000000-0008-0000-0100-000096020000}"/>
            </a:ext>
          </a:extLst>
        </xdr:cNvPr>
        <xdr:cNvCxnSpPr/>
      </xdr:nvCxnSpPr>
      <xdr:spPr>
        <a:xfrm>
          <a:off x="15481300" y="14470924"/>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62412</xdr:rowOff>
    </xdr:from>
    <xdr:to>
      <xdr:col>76</xdr:col>
      <xdr:colOff>165100</xdr:colOff>
      <xdr:row>84</xdr:row>
      <xdr:rowOff>164012</xdr:rowOff>
    </xdr:to>
    <xdr:sp macro="" textlink="">
      <xdr:nvSpPr>
        <xdr:cNvPr id="663" name="楕円 662">
          <a:extLst>
            <a:ext uri="{FF2B5EF4-FFF2-40B4-BE49-F238E27FC236}">
              <a16:creationId xmlns:a16="http://schemas.microsoft.com/office/drawing/2014/main" id="{00000000-0008-0000-0100-000097020000}"/>
            </a:ext>
          </a:extLst>
        </xdr:cNvPr>
        <xdr:cNvSpPr/>
      </xdr:nvSpPr>
      <xdr:spPr>
        <a:xfrm>
          <a:off x="14541500" y="1446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69124</xdr:rowOff>
    </xdr:from>
    <xdr:to>
      <xdr:col>81</xdr:col>
      <xdr:colOff>50800</xdr:colOff>
      <xdr:row>84</xdr:row>
      <xdr:rowOff>113212</xdr:rowOff>
    </xdr:to>
    <xdr:cxnSp macro="">
      <xdr:nvCxnSpPr>
        <xdr:cNvPr id="664" name="直線コネクタ 663">
          <a:extLst>
            <a:ext uri="{FF2B5EF4-FFF2-40B4-BE49-F238E27FC236}">
              <a16:creationId xmlns:a16="http://schemas.microsoft.com/office/drawing/2014/main" id="{00000000-0008-0000-0100-000098020000}"/>
            </a:ext>
          </a:extLst>
        </xdr:cNvPr>
        <xdr:cNvCxnSpPr/>
      </xdr:nvCxnSpPr>
      <xdr:spPr>
        <a:xfrm flipV="1">
          <a:off x="14592300" y="14470924"/>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93436</xdr:rowOff>
    </xdr:from>
    <xdr:to>
      <xdr:col>72</xdr:col>
      <xdr:colOff>38100</xdr:colOff>
      <xdr:row>84</xdr:row>
      <xdr:rowOff>23586</xdr:rowOff>
    </xdr:to>
    <xdr:sp macro="" textlink="">
      <xdr:nvSpPr>
        <xdr:cNvPr id="665" name="楕円 664">
          <a:extLst>
            <a:ext uri="{FF2B5EF4-FFF2-40B4-BE49-F238E27FC236}">
              <a16:creationId xmlns:a16="http://schemas.microsoft.com/office/drawing/2014/main" id="{00000000-0008-0000-0100-000099020000}"/>
            </a:ext>
          </a:extLst>
        </xdr:cNvPr>
        <xdr:cNvSpPr/>
      </xdr:nvSpPr>
      <xdr:spPr>
        <a:xfrm>
          <a:off x="13652500" y="1432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144236</xdr:rowOff>
    </xdr:from>
    <xdr:to>
      <xdr:col>76</xdr:col>
      <xdr:colOff>114300</xdr:colOff>
      <xdr:row>84</xdr:row>
      <xdr:rowOff>113212</xdr:rowOff>
    </xdr:to>
    <xdr:cxnSp macro="">
      <xdr:nvCxnSpPr>
        <xdr:cNvPr id="666" name="直線コネクタ 665">
          <a:extLst>
            <a:ext uri="{FF2B5EF4-FFF2-40B4-BE49-F238E27FC236}">
              <a16:creationId xmlns:a16="http://schemas.microsoft.com/office/drawing/2014/main" id="{00000000-0008-0000-0100-00009A020000}"/>
            </a:ext>
          </a:extLst>
        </xdr:cNvPr>
        <xdr:cNvCxnSpPr/>
      </xdr:nvCxnSpPr>
      <xdr:spPr>
        <a:xfrm>
          <a:off x="13703300" y="14374586"/>
          <a:ext cx="889000" cy="14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67311</xdr:rowOff>
    </xdr:from>
    <xdr:to>
      <xdr:col>67</xdr:col>
      <xdr:colOff>101600</xdr:colOff>
      <xdr:row>83</xdr:row>
      <xdr:rowOff>168911</xdr:rowOff>
    </xdr:to>
    <xdr:sp macro="" textlink="">
      <xdr:nvSpPr>
        <xdr:cNvPr id="667" name="楕円 666">
          <a:extLst>
            <a:ext uri="{FF2B5EF4-FFF2-40B4-BE49-F238E27FC236}">
              <a16:creationId xmlns:a16="http://schemas.microsoft.com/office/drawing/2014/main" id="{00000000-0008-0000-0100-00009B020000}"/>
            </a:ext>
          </a:extLst>
        </xdr:cNvPr>
        <xdr:cNvSpPr/>
      </xdr:nvSpPr>
      <xdr:spPr>
        <a:xfrm>
          <a:off x="12763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118111</xdr:rowOff>
    </xdr:from>
    <xdr:to>
      <xdr:col>71</xdr:col>
      <xdr:colOff>177800</xdr:colOff>
      <xdr:row>83</xdr:row>
      <xdr:rowOff>144236</xdr:rowOff>
    </xdr:to>
    <xdr:cxnSp macro="">
      <xdr:nvCxnSpPr>
        <xdr:cNvPr id="668" name="直線コネクタ 667">
          <a:extLst>
            <a:ext uri="{FF2B5EF4-FFF2-40B4-BE49-F238E27FC236}">
              <a16:creationId xmlns:a16="http://schemas.microsoft.com/office/drawing/2014/main" id="{00000000-0008-0000-0100-00009C020000}"/>
            </a:ext>
          </a:extLst>
        </xdr:cNvPr>
        <xdr:cNvCxnSpPr/>
      </xdr:nvCxnSpPr>
      <xdr:spPr>
        <a:xfrm>
          <a:off x="12814300" y="14348461"/>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23784</xdr:rowOff>
    </xdr:from>
    <xdr:ext cx="405111" cy="259045"/>
    <xdr:sp macro="" textlink="">
      <xdr:nvSpPr>
        <xdr:cNvPr id="669" name="n_1aveValue【児童館】&#10;有形固定資産減価償却率">
          <a:extLst>
            <a:ext uri="{FF2B5EF4-FFF2-40B4-BE49-F238E27FC236}">
              <a16:creationId xmlns:a16="http://schemas.microsoft.com/office/drawing/2014/main" id="{00000000-0008-0000-0100-00009D020000}"/>
            </a:ext>
          </a:extLst>
        </xdr:cNvPr>
        <xdr:cNvSpPr txBox="1"/>
      </xdr:nvSpPr>
      <xdr:spPr>
        <a:xfrm>
          <a:off x="15266044" y="1391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156046</xdr:rowOff>
    </xdr:from>
    <xdr:ext cx="405111" cy="259045"/>
    <xdr:sp macro="" textlink="">
      <xdr:nvSpPr>
        <xdr:cNvPr id="670" name="n_2aveValue【児童館】&#10;有形固定資産減価償却率">
          <a:extLst>
            <a:ext uri="{FF2B5EF4-FFF2-40B4-BE49-F238E27FC236}">
              <a16:creationId xmlns:a16="http://schemas.microsoft.com/office/drawing/2014/main" id="{00000000-0008-0000-0100-00009E020000}"/>
            </a:ext>
          </a:extLst>
        </xdr:cNvPr>
        <xdr:cNvSpPr txBox="1"/>
      </xdr:nvSpPr>
      <xdr:spPr>
        <a:xfrm>
          <a:off x="14389744" y="1387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40113</xdr:rowOff>
    </xdr:from>
    <xdr:ext cx="405111" cy="259045"/>
    <xdr:sp macro="" textlink="">
      <xdr:nvSpPr>
        <xdr:cNvPr id="671" name="n_3aveValue【児童館】&#10;有形固定資産減価償却率">
          <a:extLst>
            <a:ext uri="{FF2B5EF4-FFF2-40B4-BE49-F238E27FC236}">
              <a16:creationId xmlns:a16="http://schemas.microsoft.com/office/drawing/2014/main" id="{00000000-0008-0000-0100-00009F020000}"/>
            </a:ext>
          </a:extLst>
        </xdr:cNvPr>
        <xdr:cNvSpPr txBox="1"/>
      </xdr:nvSpPr>
      <xdr:spPr>
        <a:xfrm>
          <a:off x="13500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49909</xdr:rowOff>
    </xdr:from>
    <xdr:ext cx="405111" cy="259045"/>
    <xdr:sp macro="" textlink="">
      <xdr:nvSpPr>
        <xdr:cNvPr id="672" name="n_4aveValue【児童館】&#10;有形固定資産減価償却率">
          <a:extLst>
            <a:ext uri="{FF2B5EF4-FFF2-40B4-BE49-F238E27FC236}">
              <a16:creationId xmlns:a16="http://schemas.microsoft.com/office/drawing/2014/main" id="{00000000-0008-0000-0100-0000A0020000}"/>
            </a:ext>
          </a:extLst>
        </xdr:cNvPr>
        <xdr:cNvSpPr txBox="1"/>
      </xdr:nvSpPr>
      <xdr:spPr>
        <a:xfrm>
          <a:off x="12611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111051</xdr:rowOff>
    </xdr:from>
    <xdr:ext cx="405111" cy="259045"/>
    <xdr:sp macro="" textlink="">
      <xdr:nvSpPr>
        <xdr:cNvPr id="673" name="n_1mainValue【児童館】&#10;有形固定資産減価償却率">
          <a:extLst>
            <a:ext uri="{FF2B5EF4-FFF2-40B4-BE49-F238E27FC236}">
              <a16:creationId xmlns:a16="http://schemas.microsoft.com/office/drawing/2014/main" id="{00000000-0008-0000-0100-0000A1020000}"/>
            </a:ext>
          </a:extLst>
        </xdr:cNvPr>
        <xdr:cNvSpPr txBox="1"/>
      </xdr:nvSpPr>
      <xdr:spPr>
        <a:xfrm>
          <a:off x="15266044" y="1451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155139</xdr:rowOff>
    </xdr:from>
    <xdr:ext cx="405111" cy="259045"/>
    <xdr:sp macro="" textlink="">
      <xdr:nvSpPr>
        <xdr:cNvPr id="674" name="n_2mainValue【児童館】&#10;有形固定資産減価償却率">
          <a:extLst>
            <a:ext uri="{FF2B5EF4-FFF2-40B4-BE49-F238E27FC236}">
              <a16:creationId xmlns:a16="http://schemas.microsoft.com/office/drawing/2014/main" id="{00000000-0008-0000-0100-0000A2020000}"/>
            </a:ext>
          </a:extLst>
        </xdr:cNvPr>
        <xdr:cNvSpPr txBox="1"/>
      </xdr:nvSpPr>
      <xdr:spPr>
        <a:xfrm>
          <a:off x="14389744" y="1455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675" name="n_3mainValue【児童館】&#10;有形固定資産減価償却率">
          <a:extLst>
            <a:ext uri="{FF2B5EF4-FFF2-40B4-BE49-F238E27FC236}">
              <a16:creationId xmlns:a16="http://schemas.microsoft.com/office/drawing/2014/main" id="{00000000-0008-0000-0100-0000A3020000}"/>
            </a:ext>
          </a:extLst>
        </xdr:cNvPr>
        <xdr:cNvSpPr txBox="1"/>
      </xdr:nvSpPr>
      <xdr:spPr>
        <a:xfrm>
          <a:off x="13500744"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160038</xdr:rowOff>
    </xdr:from>
    <xdr:ext cx="405111" cy="259045"/>
    <xdr:sp macro="" textlink="">
      <xdr:nvSpPr>
        <xdr:cNvPr id="676" name="n_4mainValue【児童館】&#10;有形固定資産減価償却率">
          <a:extLst>
            <a:ext uri="{FF2B5EF4-FFF2-40B4-BE49-F238E27FC236}">
              <a16:creationId xmlns:a16="http://schemas.microsoft.com/office/drawing/2014/main" id="{00000000-0008-0000-0100-0000A4020000}"/>
            </a:ext>
          </a:extLst>
        </xdr:cNvPr>
        <xdr:cNvSpPr txBox="1"/>
      </xdr:nvSpPr>
      <xdr:spPr>
        <a:xfrm>
          <a:off x="12611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00000000-0008-0000-0100-0000A5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00000000-0008-0000-0100-0000A6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00000000-0008-0000-0100-0000A7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00000000-0008-0000-0100-0000A8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00000000-0008-0000-0100-0000A9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00000000-0008-0000-0100-0000AA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00000000-0008-0000-0100-0000AB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00000000-0008-0000-0100-0000AC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a:extLst>
            <a:ext uri="{FF2B5EF4-FFF2-40B4-BE49-F238E27FC236}">
              <a16:creationId xmlns:a16="http://schemas.microsoft.com/office/drawing/2014/main" id="{00000000-0008-0000-0100-0000AD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7" name="直線コネクタ 686">
          <a:extLst>
            <a:ext uri="{FF2B5EF4-FFF2-40B4-BE49-F238E27FC236}">
              <a16:creationId xmlns:a16="http://schemas.microsoft.com/office/drawing/2014/main" id="{00000000-0008-0000-0100-0000AF02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8" name="テキスト ボックス 687">
          <a:extLst>
            <a:ext uri="{FF2B5EF4-FFF2-40B4-BE49-F238E27FC236}">
              <a16:creationId xmlns:a16="http://schemas.microsoft.com/office/drawing/2014/main" id="{00000000-0008-0000-0100-0000B002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9" name="直線コネクタ 688">
          <a:extLst>
            <a:ext uri="{FF2B5EF4-FFF2-40B4-BE49-F238E27FC236}">
              <a16:creationId xmlns:a16="http://schemas.microsoft.com/office/drawing/2014/main" id="{00000000-0008-0000-0100-0000B102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0" name="テキスト ボックス 689">
          <a:extLst>
            <a:ext uri="{FF2B5EF4-FFF2-40B4-BE49-F238E27FC236}">
              <a16:creationId xmlns:a16="http://schemas.microsoft.com/office/drawing/2014/main" id="{00000000-0008-0000-0100-0000B202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1" name="直線コネクタ 690">
          <a:extLst>
            <a:ext uri="{FF2B5EF4-FFF2-40B4-BE49-F238E27FC236}">
              <a16:creationId xmlns:a16="http://schemas.microsoft.com/office/drawing/2014/main" id="{00000000-0008-0000-0100-0000B302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2" name="テキスト ボックス 691">
          <a:extLst>
            <a:ext uri="{FF2B5EF4-FFF2-40B4-BE49-F238E27FC236}">
              <a16:creationId xmlns:a16="http://schemas.microsoft.com/office/drawing/2014/main" id="{00000000-0008-0000-0100-0000B402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3" name="直線コネクタ 692">
          <a:extLst>
            <a:ext uri="{FF2B5EF4-FFF2-40B4-BE49-F238E27FC236}">
              <a16:creationId xmlns:a16="http://schemas.microsoft.com/office/drawing/2014/main" id="{00000000-0008-0000-0100-0000B502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4" name="テキスト ボックス 693">
          <a:extLst>
            <a:ext uri="{FF2B5EF4-FFF2-40B4-BE49-F238E27FC236}">
              <a16:creationId xmlns:a16="http://schemas.microsoft.com/office/drawing/2014/main" id="{00000000-0008-0000-0100-0000B602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5" name="直線コネクタ 694">
          <a:extLst>
            <a:ext uri="{FF2B5EF4-FFF2-40B4-BE49-F238E27FC236}">
              <a16:creationId xmlns:a16="http://schemas.microsoft.com/office/drawing/2014/main" id="{00000000-0008-0000-0100-0000B702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6" name="テキスト ボックス 695">
          <a:extLst>
            <a:ext uri="{FF2B5EF4-FFF2-40B4-BE49-F238E27FC236}">
              <a16:creationId xmlns:a16="http://schemas.microsoft.com/office/drawing/2014/main" id="{00000000-0008-0000-0100-0000B802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7" name="直線コネクタ 696">
          <a:extLst>
            <a:ext uri="{FF2B5EF4-FFF2-40B4-BE49-F238E27FC236}">
              <a16:creationId xmlns:a16="http://schemas.microsoft.com/office/drawing/2014/main" id="{00000000-0008-0000-0100-0000B902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8" name="テキスト ボックス 697">
          <a:extLst>
            <a:ext uri="{FF2B5EF4-FFF2-40B4-BE49-F238E27FC236}">
              <a16:creationId xmlns:a16="http://schemas.microsoft.com/office/drawing/2014/main" id="{00000000-0008-0000-0100-0000BA02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a:extLst>
            <a:ext uri="{FF2B5EF4-FFF2-40B4-BE49-F238E27FC236}">
              <a16:creationId xmlns:a16="http://schemas.microsoft.com/office/drawing/2014/main" id="{00000000-0008-0000-0100-0000BB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a:extLst>
            <a:ext uri="{FF2B5EF4-FFF2-40B4-BE49-F238E27FC236}">
              <a16:creationId xmlns:a16="http://schemas.microsoft.com/office/drawing/2014/main" id="{00000000-0008-0000-0100-0000BC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a:extLst>
            <a:ext uri="{FF2B5EF4-FFF2-40B4-BE49-F238E27FC236}">
              <a16:creationId xmlns:a16="http://schemas.microsoft.com/office/drawing/2014/main" id="{00000000-0008-0000-0100-0000BD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146957</xdr:rowOff>
    </xdr:to>
    <xdr:cxnSp macro="">
      <xdr:nvCxnSpPr>
        <xdr:cNvPr id="702" name="直線コネクタ 701">
          <a:extLst>
            <a:ext uri="{FF2B5EF4-FFF2-40B4-BE49-F238E27FC236}">
              <a16:creationId xmlns:a16="http://schemas.microsoft.com/office/drawing/2014/main" id="{00000000-0008-0000-0100-0000BE020000}"/>
            </a:ext>
          </a:extLst>
        </xdr:cNvPr>
        <xdr:cNvCxnSpPr/>
      </xdr:nvCxnSpPr>
      <xdr:spPr>
        <a:xfrm flipV="1">
          <a:off x="22160864" y="13476514"/>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150784</xdr:rowOff>
    </xdr:from>
    <xdr:ext cx="469744" cy="259045"/>
    <xdr:sp macro="" textlink="">
      <xdr:nvSpPr>
        <xdr:cNvPr id="703" name="【児童館】&#10;一人当たり面積最小値テキスト">
          <a:extLst>
            <a:ext uri="{FF2B5EF4-FFF2-40B4-BE49-F238E27FC236}">
              <a16:creationId xmlns:a16="http://schemas.microsoft.com/office/drawing/2014/main" id="{00000000-0008-0000-0100-0000BF020000}"/>
            </a:ext>
          </a:extLst>
        </xdr:cNvPr>
        <xdr:cNvSpPr txBox="1"/>
      </xdr:nvSpPr>
      <xdr:spPr>
        <a:xfrm>
          <a:off x="2219960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146957</xdr:rowOff>
    </xdr:from>
    <xdr:to>
      <xdr:col>116</xdr:col>
      <xdr:colOff>152400</xdr:colOff>
      <xdr:row>86</xdr:row>
      <xdr:rowOff>146957</xdr:rowOff>
    </xdr:to>
    <xdr:cxnSp macro="">
      <xdr:nvCxnSpPr>
        <xdr:cNvPr id="704" name="直線コネクタ 703">
          <a:extLst>
            <a:ext uri="{FF2B5EF4-FFF2-40B4-BE49-F238E27FC236}">
              <a16:creationId xmlns:a16="http://schemas.microsoft.com/office/drawing/2014/main" id="{00000000-0008-0000-0100-0000C0020000}"/>
            </a:ext>
          </a:extLst>
        </xdr:cNvPr>
        <xdr:cNvCxnSpPr/>
      </xdr:nvCxnSpPr>
      <xdr:spPr>
        <a:xfrm>
          <a:off x="22072600" y="1489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05" name="【児童館】&#10;一人当たり面積最大値テキスト">
          <a:extLst>
            <a:ext uri="{FF2B5EF4-FFF2-40B4-BE49-F238E27FC236}">
              <a16:creationId xmlns:a16="http://schemas.microsoft.com/office/drawing/2014/main" id="{00000000-0008-0000-0100-0000C1020000}"/>
            </a:ext>
          </a:extLst>
        </xdr:cNvPr>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706" name="直線コネクタ 705">
          <a:extLst>
            <a:ext uri="{FF2B5EF4-FFF2-40B4-BE49-F238E27FC236}">
              <a16:creationId xmlns:a16="http://schemas.microsoft.com/office/drawing/2014/main" id="{00000000-0008-0000-0100-0000C2020000}"/>
            </a:ext>
          </a:extLst>
        </xdr:cNvPr>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7456</xdr:rowOff>
    </xdr:from>
    <xdr:ext cx="469744" cy="259045"/>
    <xdr:sp macro="" textlink="">
      <xdr:nvSpPr>
        <xdr:cNvPr id="707" name="【児童館】&#10;一人当たり面積平均値テキスト">
          <a:extLst>
            <a:ext uri="{FF2B5EF4-FFF2-40B4-BE49-F238E27FC236}">
              <a16:creationId xmlns:a16="http://schemas.microsoft.com/office/drawing/2014/main" id="{00000000-0008-0000-0100-0000C3020000}"/>
            </a:ext>
          </a:extLst>
        </xdr:cNvPr>
        <xdr:cNvSpPr txBox="1"/>
      </xdr:nvSpPr>
      <xdr:spPr>
        <a:xfrm>
          <a:off x="22199600" y="14409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156029</xdr:rowOff>
    </xdr:from>
    <xdr:to>
      <xdr:col>116</xdr:col>
      <xdr:colOff>114300</xdr:colOff>
      <xdr:row>85</xdr:row>
      <xdr:rowOff>86179</xdr:rowOff>
    </xdr:to>
    <xdr:sp macro="" textlink="">
      <xdr:nvSpPr>
        <xdr:cNvPr id="708" name="フローチャート: 判断 707">
          <a:extLst>
            <a:ext uri="{FF2B5EF4-FFF2-40B4-BE49-F238E27FC236}">
              <a16:creationId xmlns:a16="http://schemas.microsoft.com/office/drawing/2014/main" id="{00000000-0008-0000-0100-0000C4020000}"/>
            </a:ext>
          </a:extLst>
        </xdr:cNvPr>
        <xdr:cNvSpPr/>
      </xdr:nvSpPr>
      <xdr:spPr>
        <a:xfrm>
          <a:off x="22110700" y="1455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123371</xdr:rowOff>
    </xdr:from>
    <xdr:to>
      <xdr:col>112</xdr:col>
      <xdr:colOff>38100</xdr:colOff>
      <xdr:row>85</xdr:row>
      <xdr:rowOff>53521</xdr:rowOff>
    </xdr:to>
    <xdr:sp macro="" textlink="">
      <xdr:nvSpPr>
        <xdr:cNvPr id="709" name="フローチャート: 判断 708">
          <a:extLst>
            <a:ext uri="{FF2B5EF4-FFF2-40B4-BE49-F238E27FC236}">
              <a16:creationId xmlns:a16="http://schemas.microsoft.com/office/drawing/2014/main" id="{00000000-0008-0000-0100-0000C5020000}"/>
            </a:ext>
          </a:extLst>
        </xdr:cNvPr>
        <xdr:cNvSpPr/>
      </xdr:nvSpPr>
      <xdr:spPr>
        <a:xfrm>
          <a:off x="21272500" y="145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123371</xdr:rowOff>
    </xdr:from>
    <xdr:to>
      <xdr:col>107</xdr:col>
      <xdr:colOff>101600</xdr:colOff>
      <xdr:row>85</xdr:row>
      <xdr:rowOff>53521</xdr:rowOff>
    </xdr:to>
    <xdr:sp macro="" textlink="">
      <xdr:nvSpPr>
        <xdr:cNvPr id="710" name="フローチャート: 判断 709">
          <a:extLst>
            <a:ext uri="{FF2B5EF4-FFF2-40B4-BE49-F238E27FC236}">
              <a16:creationId xmlns:a16="http://schemas.microsoft.com/office/drawing/2014/main" id="{00000000-0008-0000-0100-0000C6020000}"/>
            </a:ext>
          </a:extLst>
        </xdr:cNvPr>
        <xdr:cNvSpPr/>
      </xdr:nvSpPr>
      <xdr:spPr>
        <a:xfrm>
          <a:off x="20383500" y="145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134257</xdr:rowOff>
    </xdr:from>
    <xdr:to>
      <xdr:col>102</xdr:col>
      <xdr:colOff>165100</xdr:colOff>
      <xdr:row>85</xdr:row>
      <xdr:rowOff>64407</xdr:rowOff>
    </xdr:to>
    <xdr:sp macro="" textlink="">
      <xdr:nvSpPr>
        <xdr:cNvPr id="711" name="フローチャート: 判断 710">
          <a:extLst>
            <a:ext uri="{FF2B5EF4-FFF2-40B4-BE49-F238E27FC236}">
              <a16:creationId xmlns:a16="http://schemas.microsoft.com/office/drawing/2014/main" id="{00000000-0008-0000-0100-0000C7020000}"/>
            </a:ext>
          </a:extLst>
        </xdr:cNvPr>
        <xdr:cNvSpPr/>
      </xdr:nvSpPr>
      <xdr:spPr>
        <a:xfrm>
          <a:off x="19494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134257</xdr:rowOff>
    </xdr:from>
    <xdr:to>
      <xdr:col>98</xdr:col>
      <xdr:colOff>38100</xdr:colOff>
      <xdr:row>85</xdr:row>
      <xdr:rowOff>64407</xdr:rowOff>
    </xdr:to>
    <xdr:sp macro="" textlink="">
      <xdr:nvSpPr>
        <xdr:cNvPr id="712" name="フローチャート: 判断 711">
          <a:extLst>
            <a:ext uri="{FF2B5EF4-FFF2-40B4-BE49-F238E27FC236}">
              <a16:creationId xmlns:a16="http://schemas.microsoft.com/office/drawing/2014/main" id="{00000000-0008-0000-0100-0000C8020000}"/>
            </a:ext>
          </a:extLst>
        </xdr:cNvPr>
        <xdr:cNvSpPr/>
      </xdr:nvSpPr>
      <xdr:spPr>
        <a:xfrm>
          <a:off x="18605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100-0000C9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0000000-0008-0000-0100-0000CB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100-0000CD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9071</xdr:rowOff>
    </xdr:from>
    <xdr:to>
      <xdr:col>116</xdr:col>
      <xdr:colOff>114300</xdr:colOff>
      <xdr:row>86</xdr:row>
      <xdr:rowOff>110671</xdr:rowOff>
    </xdr:to>
    <xdr:sp macro="" textlink="">
      <xdr:nvSpPr>
        <xdr:cNvPr id="718" name="楕円 717">
          <a:extLst>
            <a:ext uri="{FF2B5EF4-FFF2-40B4-BE49-F238E27FC236}">
              <a16:creationId xmlns:a16="http://schemas.microsoft.com/office/drawing/2014/main" id="{00000000-0008-0000-0100-0000CE020000}"/>
            </a:ext>
          </a:extLst>
        </xdr:cNvPr>
        <xdr:cNvSpPr/>
      </xdr:nvSpPr>
      <xdr:spPr>
        <a:xfrm>
          <a:off x="22110700" y="147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95448</xdr:rowOff>
    </xdr:from>
    <xdr:ext cx="469744" cy="259045"/>
    <xdr:sp macro="" textlink="">
      <xdr:nvSpPr>
        <xdr:cNvPr id="719" name="【児童館】&#10;一人当たり面積該当値テキスト">
          <a:extLst>
            <a:ext uri="{FF2B5EF4-FFF2-40B4-BE49-F238E27FC236}">
              <a16:creationId xmlns:a16="http://schemas.microsoft.com/office/drawing/2014/main" id="{00000000-0008-0000-0100-0000CF020000}"/>
            </a:ext>
          </a:extLst>
        </xdr:cNvPr>
        <xdr:cNvSpPr txBox="1"/>
      </xdr:nvSpPr>
      <xdr:spPr>
        <a:xfrm>
          <a:off x="22199600" y="14668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19957</xdr:rowOff>
    </xdr:from>
    <xdr:to>
      <xdr:col>112</xdr:col>
      <xdr:colOff>38100</xdr:colOff>
      <xdr:row>86</xdr:row>
      <xdr:rowOff>121557</xdr:rowOff>
    </xdr:to>
    <xdr:sp macro="" textlink="">
      <xdr:nvSpPr>
        <xdr:cNvPr id="720" name="楕円 719">
          <a:extLst>
            <a:ext uri="{FF2B5EF4-FFF2-40B4-BE49-F238E27FC236}">
              <a16:creationId xmlns:a16="http://schemas.microsoft.com/office/drawing/2014/main" id="{00000000-0008-0000-0100-0000D0020000}"/>
            </a:ext>
          </a:extLst>
        </xdr:cNvPr>
        <xdr:cNvSpPr/>
      </xdr:nvSpPr>
      <xdr:spPr>
        <a:xfrm>
          <a:off x="21272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59871</xdr:rowOff>
    </xdr:from>
    <xdr:to>
      <xdr:col>116</xdr:col>
      <xdr:colOff>63500</xdr:colOff>
      <xdr:row>86</xdr:row>
      <xdr:rowOff>70757</xdr:rowOff>
    </xdr:to>
    <xdr:cxnSp macro="">
      <xdr:nvCxnSpPr>
        <xdr:cNvPr id="721" name="直線コネクタ 720">
          <a:extLst>
            <a:ext uri="{FF2B5EF4-FFF2-40B4-BE49-F238E27FC236}">
              <a16:creationId xmlns:a16="http://schemas.microsoft.com/office/drawing/2014/main" id="{00000000-0008-0000-0100-0000D1020000}"/>
            </a:ext>
          </a:extLst>
        </xdr:cNvPr>
        <xdr:cNvCxnSpPr/>
      </xdr:nvCxnSpPr>
      <xdr:spPr>
        <a:xfrm flipV="1">
          <a:off x="21323300" y="14804571"/>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19957</xdr:rowOff>
    </xdr:from>
    <xdr:to>
      <xdr:col>107</xdr:col>
      <xdr:colOff>101600</xdr:colOff>
      <xdr:row>86</xdr:row>
      <xdr:rowOff>121557</xdr:rowOff>
    </xdr:to>
    <xdr:sp macro="" textlink="">
      <xdr:nvSpPr>
        <xdr:cNvPr id="722" name="楕円 721">
          <a:extLst>
            <a:ext uri="{FF2B5EF4-FFF2-40B4-BE49-F238E27FC236}">
              <a16:creationId xmlns:a16="http://schemas.microsoft.com/office/drawing/2014/main" id="{00000000-0008-0000-0100-0000D2020000}"/>
            </a:ext>
          </a:extLst>
        </xdr:cNvPr>
        <xdr:cNvSpPr/>
      </xdr:nvSpPr>
      <xdr:spPr>
        <a:xfrm>
          <a:off x="20383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70757</xdr:rowOff>
    </xdr:from>
    <xdr:to>
      <xdr:col>111</xdr:col>
      <xdr:colOff>177800</xdr:colOff>
      <xdr:row>86</xdr:row>
      <xdr:rowOff>70757</xdr:rowOff>
    </xdr:to>
    <xdr:cxnSp macro="">
      <xdr:nvCxnSpPr>
        <xdr:cNvPr id="723" name="直線コネクタ 722">
          <a:extLst>
            <a:ext uri="{FF2B5EF4-FFF2-40B4-BE49-F238E27FC236}">
              <a16:creationId xmlns:a16="http://schemas.microsoft.com/office/drawing/2014/main" id="{00000000-0008-0000-0100-0000D3020000}"/>
            </a:ext>
          </a:extLst>
        </xdr:cNvPr>
        <xdr:cNvCxnSpPr/>
      </xdr:nvCxnSpPr>
      <xdr:spPr>
        <a:xfrm>
          <a:off x="20434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104321</xdr:rowOff>
    </xdr:from>
    <xdr:to>
      <xdr:col>102</xdr:col>
      <xdr:colOff>165100</xdr:colOff>
      <xdr:row>86</xdr:row>
      <xdr:rowOff>34471</xdr:rowOff>
    </xdr:to>
    <xdr:sp macro="" textlink="">
      <xdr:nvSpPr>
        <xdr:cNvPr id="724" name="楕円 723">
          <a:extLst>
            <a:ext uri="{FF2B5EF4-FFF2-40B4-BE49-F238E27FC236}">
              <a16:creationId xmlns:a16="http://schemas.microsoft.com/office/drawing/2014/main" id="{00000000-0008-0000-0100-0000D4020000}"/>
            </a:ext>
          </a:extLst>
        </xdr:cNvPr>
        <xdr:cNvSpPr/>
      </xdr:nvSpPr>
      <xdr:spPr>
        <a:xfrm>
          <a:off x="19494500" y="1467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155121</xdr:rowOff>
    </xdr:from>
    <xdr:to>
      <xdr:col>107</xdr:col>
      <xdr:colOff>50800</xdr:colOff>
      <xdr:row>86</xdr:row>
      <xdr:rowOff>70757</xdr:rowOff>
    </xdr:to>
    <xdr:cxnSp macro="">
      <xdr:nvCxnSpPr>
        <xdr:cNvPr id="725" name="直線コネクタ 724">
          <a:extLst>
            <a:ext uri="{FF2B5EF4-FFF2-40B4-BE49-F238E27FC236}">
              <a16:creationId xmlns:a16="http://schemas.microsoft.com/office/drawing/2014/main" id="{00000000-0008-0000-0100-0000D5020000}"/>
            </a:ext>
          </a:extLst>
        </xdr:cNvPr>
        <xdr:cNvCxnSpPr/>
      </xdr:nvCxnSpPr>
      <xdr:spPr>
        <a:xfrm>
          <a:off x="19545300" y="14728371"/>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166914</xdr:rowOff>
    </xdr:from>
    <xdr:to>
      <xdr:col>98</xdr:col>
      <xdr:colOff>38100</xdr:colOff>
      <xdr:row>85</xdr:row>
      <xdr:rowOff>97064</xdr:rowOff>
    </xdr:to>
    <xdr:sp macro="" textlink="">
      <xdr:nvSpPr>
        <xdr:cNvPr id="726" name="楕円 725">
          <a:extLst>
            <a:ext uri="{FF2B5EF4-FFF2-40B4-BE49-F238E27FC236}">
              <a16:creationId xmlns:a16="http://schemas.microsoft.com/office/drawing/2014/main" id="{00000000-0008-0000-0100-0000D6020000}"/>
            </a:ext>
          </a:extLst>
        </xdr:cNvPr>
        <xdr:cNvSpPr/>
      </xdr:nvSpPr>
      <xdr:spPr>
        <a:xfrm>
          <a:off x="18605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46264</xdr:rowOff>
    </xdr:from>
    <xdr:to>
      <xdr:col>102</xdr:col>
      <xdr:colOff>114300</xdr:colOff>
      <xdr:row>85</xdr:row>
      <xdr:rowOff>155121</xdr:rowOff>
    </xdr:to>
    <xdr:cxnSp macro="">
      <xdr:nvCxnSpPr>
        <xdr:cNvPr id="727" name="直線コネクタ 726">
          <a:extLst>
            <a:ext uri="{FF2B5EF4-FFF2-40B4-BE49-F238E27FC236}">
              <a16:creationId xmlns:a16="http://schemas.microsoft.com/office/drawing/2014/main" id="{00000000-0008-0000-0100-0000D7020000}"/>
            </a:ext>
          </a:extLst>
        </xdr:cNvPr>
        <xdr:cNvCxnSpPr/>
      </xdr:nvCxnSpPr>
      <xdr:spPr>
        <a:xfrm>
          <a:off x="18656300" y="14619514"/>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70048</xdr:rowOff>
    </xdr:from>
    <xdr:ext cx="469744" cy="259045"/>
    <xdr:sp macro="" textlink="">
      <xdr:nvSpPr>
        <xdr:cNvPr id="728" name="n_1aveValue【児童館】&#10;一人当たり面積">
          <a:extLst>
            <a:ext uri="{FF2B5EF4-FFF2-40B4-BE49-F238E27FC236}">
              <a16:creationId xmlns:a16="http://schemas.microsoft.com/office/drawing/2014/main" id="{00000000-0008-0000-0100-0000D8020000}"/>
            </a:ext>
          </a:extLst>
        </xdr:cNvPr>
        <xdr:cNvSpPr txBox="1"/>
      </xdr:nvSpPr>
      <xdr:spPr>
        <a:xfrm>
          <a:off x="21075727" y="1430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70048</xdr:rowOff>
    </xdr:from>
    <xdr:ext cx="469744" cy="259045"/>
    <xdr:sp macro="" textlink="">
      <xdr:nvSpPr>
        <xdr:cNvPr id="729" name="n_2aveValue【児童館】&#10;一人当たり面積">
          <a:extLst>
            <a:ext uri="{FF2B5EF4-FFF2-40B4-BE49-F238E27FC236}">
              <a16:creationId xmlns:a16="http://schemas.microsoft.com/office/drawing/2014/main" id="{00000000-0008-0000-0100-0000D9020000}"/>
            </a:ext>
          </a:extLst>
        </xdr:cNvPr>
        <xdr:cNvSpPr txBox="1"/>
      </xdr:nvSpPr>
      <xdr:spPr>
        <a:xfrm>
          <a:off x="20199427" y="1430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80934</xdr:rowOff>
    </xdr:from>
    <xdr:ext cx="469744" cy="259045"/>
    <xdr:sp macro="" textlink="">
      <xdr:nvSpPr>
        <xdr:cNvPr id="730" name="n_3aveValue【児童館】&#10;一人当たり面積">
          <a:extLst>
            <a:ext uri="{FF2B5EF4-FFF2-40B4-BE49-F238E27FC236}">
              <a16:creationId xmlns:a16="http://schemas.microsoft.com/office/drawing/2014/main" id="{00000000-0008-0000-0100-0000DA020000}"/>
            </a:ext>
          </a:extLst>
        </xdr:cNvPr>
        <xdr:cNvSpPr txBox="1"/>
      </xdr:nvSpPr>
      <xdr:spPr>
        <a:xfrm>
          <a:off x="19310427" y="14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80934</xdr:rowOff>
    </xdr:from>
    <xdr:ext cx="469744" cy="259045"/>
    <xdr:sp macro="" textlink="">
      <xdr:nvSpPr>
        <xdr:cNvPr id="731" name="n_4aveValue【児童館】&#10;一人当たり面積">
          <a:extLst>
            <a:ext uri="{FF2B5EF4-FFF2-40B4-BE49-F238E27FC236}">
              <a16:creationId xmlns:a16="http://schemas.microsoft.com/office/drawing/2014/main" id="{00000000-0008-0000-0100-0000DB020000}"/>
            </a:ext>
          </a:extLst>
        </xdr:cNvPr>
        <xdr:cNvSpPr txBox="1"/>
      </xdr:nvSpPr>
      <xdr:spPr>
        <a:xfrm>
          <a:off x="18421427" y="14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112684</xdr:rowOff>
    </xdr:from>
    <xdr:ext cx="469744" cy="259045"/>
    <xdr:sp macro="" textlink="">
      <xdr:nvSpPr>
        <xdr:cNvPr id="732" name="n_1mainValue【児童館】&#10;一人当たり面積">
          <a:extLst>
            <a:ext uri="{FF2B5EF4-FFF2-40B4-BE49-F238E27FC236}">
              <a16:creationId xmlns:a16="http://schemas.microsoft.com/office/drawing/2014/main" id="{00000000-0008-0000-0100-0000DC020000}"/>
            </a:ext>
          </a:extLst>
        </xdr:cNvPr>
        <xdr:cNvSpPr txBox="1"/>
      </xdr:nvSpPr>
      <xdr:spPr>
        <a:xfrm>
          <a:off x="210757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112684</xdr:rowOff>
    </xdr:from>
    <xdr:ext cx="469744" cy="259045"/>
    <xdr:sp macro="" textlink="">
      <xdr:nvSpPr>
        <xdr:cNvPr id="733" name="n_2mainValue【児童館】&#10;一人当たり面積">
          <a:extLst>
            <a:ext uri="{FF2B5EF4-FFF2-40B4-BE49-F238E27FC236}">
              <a16:creationId xmlns:a16="http://schemas.microsoft.com/office/drawing/2014/main" id="{00000000-0008-0000-0100-0000DD020000}"/>
            </a:ext>
          </a:extLst>
        </xdr:cNvPr>
        <xdr:cNvSpPr txBox="1"/>
      </xdr:nvSpPr>
      <xdr:spPr>
        <a:xfrm>
          <a:off x="20199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25598</xdr:rowOff>
    </xdr:from>
    <xdr:ext cx="469744" cy="259045"/>
    <xdr:sp macro="" textlink="">
      <xdr:nvSpPr>
        <xdr:cNvPr id="734" name="n_3mainValue【児童館】&#10;一人当たり面積">
          <a:extLst>
            <a:ext uri="{FF2B5EF4-FFF2-40B4-BE49-F238E27FC236}">
              <a16:creationId xmlns:a16="http://schemas.microsoft.com/office/drawing/2014/main" id="{00000000-0008-0000-0100-0000DE020000}"/>
            </a:ext>
          </a:extLst>
        </xdr:cNvPr>
        <xdr:cNvSpPr txBox="1"/>
      </xdr:nvSpPr>
      <xdr:spPr>
        <a:xfrm>
          <a:off x="19310427" y="1477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88191</xdr:rowOff>
    </xdr:from>
    <xdr:ext cx="469744" cy="259045"/>
    <xdr:sp macro="" textlink="">
      <xdr:nvSpPr>
        <xdr:cNvPr id="735" name="n_4mainValue【児童館】&#10;一人当たり面積">
          <a:extLst>
            <a:ext uri="{FF2B5EF4-FFF2-40B4-BE49-F238E27FC236}">
              <a16:creationId xmlns:a16="http://schemas.microsoft.com/office/drawing/2014/main" id="{00000000-0008-0000-0100-0000DF020000}"/>
            </a:ext>
          </a:extLst>
        </xdr:cNvPr>
        <xdr:cNvSpPr txBox="1"/>
      </xdr:nvSpPr>
      <xdr:spPr>
        <a:xfrm>
          <a:off x="18421427" y="1466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a:extLst>
            <a:ext uri="{FF2B5EF4-FFF2-40B4-BE49-F238E27FC236}">
              <a16:creationId xmlns:a16="http://schemas.microsoft.com/office/drawing/2014/main" id="{00000000-0008-0000-0100-0000E0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a:extLst>
            <a:ext uri="{FF2B5EF4-FFF2-40B4-BE49-F238E27FC236}">
              <a16:creationId xmlns:a16="http://schemas.microsoft.com/office/drawing/2014/main" id="{00000000-0008-0000-0100-0000E1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a:extLst>
            <a:ext uri="{FF2B5EF4-FFF2-40B4-BE49-F238E27FC236}">
              <a16:creationId xmlns:a16="http://schemas.microsoft.com/office/drawing/2014/main" id="{00000000-0008-0000-0100-0000E2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a:extLst>
            <a:ext uri="{FF2B5EF4-FFF2-40B4-BE49-F238E27FC236}">
              <a16:creationId xmlns:a16="http://schemas.microsoft.com/office/drawing/2014/main" id="{00000000-0008-0000-0100-0000E3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a:extLst>
            <a:ext uri="{FF2B5EF4-FFF2-40B4-BE49-F238E27FC236}">
              <a16:creationId xmlns:a16="http://schemas.microsoft.com/office/drawing/2014/main" id="{00000000-0008-0000-0100-0000E4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a:extLst>
            <a:ext uri="{FF2B5EF4-FFF2-40B4-BE49-F238E27FC236}">
              <a16:creationId xmlns:a16="http://schemas.microsoft.com/office/drawing/2014/main" id="{00000000-0008-0000-0100-0000E5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a:extLst>
            <a:ext uri="{FF2B5EF4-FFF2-40B4-BE49-F238E27FC236}">
              <a16:creationId xmlns:a16="http://schemas.microsoft.com/office/drawing/2014/main" id="{00000000-0008-0000-0100-0000E6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a:extLst>
            <a:ext uri="{FF2B5EF4-FFF2-40B4-BE49-F238E27FC236}">
              <a16:creationId xmlns:a16="http://schemas.microsoft.com/office/drawing/2014/main" id="{00000000-0008-0000-0100-0000E7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a:extLst>
            <a:ext uri="{FF2B5EF4-FFF2-40B4-BE49-F238E27FC236}">
              <a16:creationId xmlns:a16="http://schemas.microsoft.com/office/drawing/2014/main" id="{00000000-0008-0000-0100-0000E8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6" name="テキスト ボックス 745">
          <a:extLst>
            <a:ext uri="{FF2B5EF4-FFF2-40B4-BE49-F238E27FC236}">
              <a16:creationId xmlns:a16="http://schemas.microsoft.com/office/drawing/2014/main" id="{00000000-0008-0000-0100-0000EA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7" name="直線コネクタ 746">
          <a:extLst>
            <a:ext uri="{FF2B5EF4-FFF2-40B4-BE49-F238E27FC236}">
              <a16:creationId xmlns:a16="http://schemas.microsoft.com/office/drawing/2014/main" id="{00000000-0008-0000-0100-0000EB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8" name="テキスト ボックス 747">
          <a:extLst>
            <a:ext uri="{FF2B5EF4-FFF2-40B4-BE49-F238E27FC236}">
              <a16:creationId xmlns:a16="http://schemas.microsoft.com/office/drawing/2014/main" id="{00000000-0008-0000-0100-0000EC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9" name="直線コネクタ 748">
          <a:extLst>
            <a:ext uri="{FF2B5EF4-FFF2-40B4-BE49-F238E27FC236}">
              <a16:creationId xmlns:a16="http://schemas.microsoft.com/office/drawing/2014/main" id="{00000000-0008-0000-0100-0000ED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0" name="テキスト ボックス 749">
          <a:extLst>
            <a:ext uri="{FF2B5EF4-FFF2-40B4-BE49-F238E27FC236}">
              <a16:creationId xmlns:a16="http://schemas.microsoft.com/office/drawing/2014/main" id="{00000000-0008-0000-0100-0000EE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1" name="直線コネクタ 750">
          <a:extLst>
            <a:ext uri="{FF2B5EF4-FFF2-40B4-BE49-F238E27FC236}">
              <a16:creationId xmlns:a16="http://schemas.microsoft.com/office/drawing/2014/main" id="{00000000-0008-0000-0100-0000EF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2" name="テキスト ボックス 751">
          <a:extLst>
            <a:ext uri="{FF2B5EF4-FFF2-40B4-BE49-F238E27FC236}">
              <a16:creationId xmlns:a16="http://schemas.microsoft.com/office/drawing/2014/main" id="{00000000-0008-0000-0100-0000F0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3" name="直線コネクタ 752">
          <a:extLst>
            <a:ext uri="{FF2B5EF4-FFF2-40B4-BE49-F238E27FC236}">
              <a16:creationId xmlns:a16="http://schemas.microsoft.com/office/drawing/2014/main" id="{00000000-0008-0000-0100-0000F1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4" name="テキスト ボックス 753">
          <a:extLst>
            <a:ext uri="{FF2B5EF4-FFF2-40B4-BE49-F238E27FC236}">
              <a16:creationId xmlns:a16="http://schemas.microsoft.com/office/drawing/2014/main" id="{00000000-0008-0000-0100-0000F2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5" name="直線コネクタ 754">
          <a:extLst>
            <a:ext uri="{FF2B5EF4-FFF2-40B4-BE49-F238E27FC236}">
              <a16:creationId xmlns:a16="http://schemas.microsoft.com/office/drawing/2014/main" id="{00000000-0008-0000-0100-0000F3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6" name="テキスト ボックス 755">
          <a:extLst>
            <a:ext uri="{FF2B5EF4-FFF2-40B4-BE49-F238E27FC236}">
              <a16:creationId xmlns:a16="http://schemas.microsoft.com/office/drawing/2014/main" id="{00000000-0008-0000-0100-0000F4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a:extLst>
            <a:ext uri="{FF2B5EF4-FFF2-40B4-BE49-F238E27FC236}">
              <a16:creationId xmlns:a16="http://schemas.microsoft.com/office/drawing/2014/main" id="{00000000-0008-0000-0100-0000F5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8" name="テキスト ボックス 757">
          <a:extLst>
            <a:ext uri="{FF2B5EF4-FFF2-40B4-BE49-F238E27FC236}">
              <a16:creationId xmlns:a16="http://schemas.microsoft.com/office/drawing/2014/main" id="{00000000-0008-0000-0100-0000F6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9" name="【公民館】&#10;有形固定資産減価償却率グラフ枠">
          <a:extLst>
            <a:ext uri="{FF2B5EF4-FFF2-40B4-BE49-F238E27FC236}">
              <a16:creationId xmlns:a16="http://schemas.microsoft.com/office/drawing/2014/main" id="{00000000-0008-0000-0100-0000F7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158114</xdr:rowOff>
    </xdr:from>
    <xdr:to>
      <xdr:col>85</xdr:col>
      <xdr:colOff>126364</xdr:colOff>
      <xdr:row>108</xdr:row>
      <xdr:rowOff>152400</xdr:rowOff>
    </xdr:to>
    <xdr:cxnSp macro="">
      <xdr:nvCxnSpPr>
        <xdr:cNvPr id="760" name="直線コネクタ 759">
          <a:extLst>
            <a:ext uri="{FF2B5EF4-FFF2-40B4-BE49-F238E27FC236}">
              <a16:creationId xmlns:a16="http://schemas.microsoft.com/office/drawing/2014/main" id="{00000000-0008-0000-0100-0000F8020000}"/>
            </a:ext>
          </a:extLst>
        </xdr:cNvPr>
        <xdr:cNvCxnSpPr/>
      </xdr:nvCxnSpPr>
      <xdr:spPr>
        <a:xfrm flipV="1">
          <a:off x="16318864" y="17131664"/>
          <a:ext cx="0" cy="1537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1" name="【公民館】&#10;有形固定資産減価償却率最小値テキスト">
          <a:extLst>
            <a:ext uri="{FF2B5EF4-FFF2-40B4-BE49-F238E27FC236}">
              <a16:creationId xmlns:a16="http://schemas.microsoft.com/office/drawing/2014/main" id="{00000000-0008-0000-0100-0000F9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2" name="直線コネクタ 761">
          <a:extLst>
            <a:ext uri="{FF2B5EF4-FFF2-40B4-BE49-F238E27FC236}">
              <a16:creationId xmlns:a16="http://schemas.microsoft.com/office/drawing/2014/main" id="{00000000-0008-0000-0100-0000FA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104791</xdr:rowOff>
    </xdr:from>
    <xdr:ext cx="405111" cy="259045"/>
    <xdr:sp macro="" textlink="">
      <xdr:nvSpPr>
        <xdr:cNvPr id="763" name="【公民館】&#10;有形固定資産減価償却率最大値テキスト">
          <a:extLst>
            <a:ext uri="{FF2B5EF4-FFF2-40B4-BE49-F238E27FC236}">
              <a16:creationId xmlns:a16="http://schemas.microsoft.com/office/drawing/2014/main" id="{00000000-0008-0000-0100-0000FB020000}"/>
            </a:ext>
          </a:extLst>
        </xdr:cNvPr>
        <xdr:cNvSpPr txBox="1"/>
      </xdr:nvSpPr>
      <xdr:spPr>
        <a:xfrm>
          <a:off x="16357600" y="16906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158114</xdr:rowOff>
    </xdr:from>
    <xdr:to>
      <xdr:col>86</xdr:col>
      <xdr:colOff>25400</xdr:colOff>
      <xdr:row>99</xdr:row>
      <xdr:rowOff>158114</xdr:rowOff>
    </xdr:to>
    <xdr:cxnSp macro="">
      <xdr:nvCxnSpPr>
        <xdr:cNvPr id="764" name="直線コネクタ 763">
          <a:extLst>
            <a:ext uri="{FF2B5EF4-FFF2-40B4-BE49-F238E27FC236}">
              <a16:creationId xmlns:a16="http://schemas.microsoft.com/office/drawing/2014/main" id="{00000000-0008-0000-0100-0000FC020000}"/>
            </a:ext>
          </a:extLst>
        </xdr:cNvPr>
        <xdr:cNvCxnSpPr/>
      </xdr:nvCxnSpPr>
      <xdr:spPr>
        <a:xfrm>
          <a:off x="16230600" y="1713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76216</xdr:rowOff>
    </xdr:from>
    <xdr:ext cx="405111" cy="259045"/>
    <xdr:sp macro="" textlink="">
      <xdr:nvSpPr>
        <xdr:cNvPr id="765" name="【公民館】&#10;有形固定資産減価償却率平均値テキスト">
          <a:extLst>
            <a:ext uri="{FF2B5EF4-FFF2-40B4-BE49-F238E27FC236}">
              <a16:creationId xmlns:a16="http://schemas.microsoft.com/office/drawing/2014/main" id="{00000000-0008-0000-0100-0000FD020000}"/>
            </a:ext>
          </a:extLst>
        </xdr:cNvPr>
        <xdr:cNvSpPr txBox="1"/>
      </xdr:nvSpPr>
      <xdr:spPr>
        <a:xfrm>
          <a:off x="16357600" y="17907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97789</xdr:rowOff>
    </xdr:from>
    <xdr:to>
      <xdr:col>85</xdr:col>
      <xdr:colOff>177800</xdr:colOff>
      <xdr:row>105</xdr:row>
      <xdr:rowOff>27939</xdr:rowOff>
    </xdr:to>
    <xdr:sp macro="" textlink="">
      <xdr:nvSpPr>
        <xdr:cNvPr id="766" name="フローチャート: 判断 765">
          <a:extLst>
            <a:ext uri="{FF2B5EF4-FFF2-40B4-BE49-F238E27FC236}">
              <a16:creationId xmlns:a16="http://schemas.microsoft.com/office/drawing/2014/main" id="{00000000-0008-0000-0100-0000FE020000}"/>
            </a:ext>
          </a:extLst>
        </xdr:cNvPr>
        <xdr:cNvSpPr/>
      </xdr:nvSpPr>
      <xdr:spPr>
        <a:xfrm>
          <a:off x="162687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120650</xdr:rowOff>
    </xdr:from>
    <xdr:to>
      <xdr:col>81</xdr:col>
      <xdr:colOff>101600</xdr:colOff>
      <xdr:row>105</xdr:row>
      <xdr:rowOff>50800</xdr:rowOff>
    </xdr:to>
    <xdr:sp macro="" textlink="">
      <xdr:nvSpPr>
        <xdr:cNvPr id="767" name="フローチャート: 判断 766">
          <a:extLst>
            <a:ext uri="{FF2B5EF4-FFF2-40B4-BE49-F238E27FC236}">
              <a16:creationId xmlns:a16="http://schemas.microsoft.com/office/drawing/2014/main" id="{00000000-0008-0000-0100-0000FF020000}"/>
            </a:ext>
          </a:extLst>
        </xdr:cNvPr>
        <xdr:cNvSpPr/>
      </xdr:nvSpPr>
      <xdr:spPr>
        <a:xfrm>
          <a:off x="15430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768" name="フローチャート: 判断 767">
          <a:extLst>
            <a:ext uri="{FF2B5EF4-FFF2-40B4-BE49-F238E27FC236}">
              <a16:creationId xmlns:a16="http://schemas.microsoft.com/office/drawing/2014/main" id="{00000000-0008-0000-0100-000000030000}"/>
            </a:ext>
          </a:extLst>
        </xdr:cNvPr>
        <xdr:cNvSpPr/>
      </xdr:nvSpPr>
      <xdr:spPr>
        <a:xfrm>
          <a:off x="14541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107314</xdr:rowOff>
    </xdr:from>
    <xdr:to>
      <xdr:col>72</xdr:col>
      <xdr:colOff>38100</xdr:colOff>
      <xdr:row>105</xdr:row>
      <xdr:rowOff>37464</xdr:rowOff>
    </xdr:to>
    <xdr:sp macro="" textlink="">
      <xdr:nvSpPr>
        <xdr:cNvPr id="769" name="フローチャート: 判断 768">
          <a:extLst>
            <a:ext uri="{FF2B5EF4-FFF2-40B4-BE49-F238E27FC236}">
              <a16:creationId xmlns:a16="http://schemas.microsoft.com/office/drawing/2014/main" id="{00000000-0008-0000-0100-000001030000}"/>
            </a:ext>
          </a:extLst>
        </xdr:cNvPr>
        <xdr:cNvSpPr/>
      </xdr:nvSpPr>
      <xdr:spPr>
        <a:xfrm>
          <a:off x="136525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770" name="フローチャート: 判断 769">
          <a:extLst>
            <a:ext uri="{FF2B5EF4-FFF2-40B4-BE49-F238E27FC236}">
              <a16:creationId xmlns:a16="http://schemas.microsoft.com/office/drawing/2014/main" id="{00000000-0008-0000-0100-000002030000}"/>
            </a:ext>
          </a:extLst>
        </xdr:cNvPr>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0000000-0008-0000-0100-000003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0000000-0008-0000-0100-000004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100-000005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100-000006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100-000007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93980</xdr:rowOff>
    </xdr:from>
    <xdr:to>
      <xdr:col>85</xdr:col>
      <xdr:colOff>177800</xdr:colOff>
      <xdr:row>105</xdr:row>
      <xdr:rowOff>24130</xdr:rowOff>
    </xdr:to>
    <xdr:sp macro="" textlink="">
      <xdr:nvSpPr>
        <xdr:cNvPr id="776" name="楕円 775">
          <a:extLst>
            <a:ext uri="{FF2B5EF4-FFF2-40B4-BE49-F238E27FC236}">
              <a16:creationId xmlns:a16="http://schemas.microsoft.com/office/drawing/2014/main" id="{00000000-0008-0000-0100-000008030000}"/>
            </a:ext>
          </a:extLst>
        </xdr:cNvPr>
        <xdr:cNvSpPr/>
      </xdr:nvSpPr>
      <xdr:spPr>
        <a:xfrm>
          <a:off x="162687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116857</xdr:rowOff>
    </xdr:from>
    <xdr:ext cx="405111" cy="259045"/>
    <xdr:sp macro="" textlink="">
      <xdr:nvSpPr>
        <xdr:cNvPr id="777" name="【公民館】&#10;有形固定資産減価償却率該当値テキスト">
          <a:extLst>
            <a:ext uri="{FF2B5EF4-FFF2-40B4-BE49-F238E27FC236}">
              <a16:creationId xmlns:a16="http://schemas.microsoft.com/office/drawing/2014/main" id="{00000000-0008-0000-0100-000009030000}"/>
            </a:ext>
          </a:extLst>
        </xdr:cNvPr>
        <xdr:cNvSpPr txBox="1"/>
      </xdr:nvSpPr>
      <xdr:spPr>
        <a:xfrm>
          <a:off x="16357600" y="1777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67311</xdr:rowOff>
    </xdr:from>
    <xdr:to>
      <xdr:col>81</xdr:col>
      <xdr:colOff>101600</xdr:colOff>
      <xdr:row>104</xdr:row>
      <xdr:rowOff>168911</xdr:rowOff>
    </xdr:to>
    <xdr:sp macro="" textlink="">
      <xdr:nvSpPr>
        <xdr:cNvPr id="778" name="楕円 777">
          <a:extLst>
            <a:ext uri="{FF2B5EF4-FFF2-40B4-BE49-F238E27FC236}">
              <a16:creationId xmlns:a16="http://schemas.microsoft.com/office/drawing/2014/main" id="{00000000-0008-0000-0100-00000A030000}"/>
            </a:ext>
          </a:extLst>
        </xdr:cNvPr>
        <xdr:cNvSpPr/>
      </xdr:nvSpPr>
      <xdr:spPr>
        <a:xfrm>
          <a:off x="15430500" y="1789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118111</xdr:rowOff>
    </xdr:from>
    <xdr:to>
      <xdr:col>85</xdr:col>
      <xdr:colOff>127000</xdr:colOff>
      <xdr:row>104</xdr:row>
      <xdr:rowOff>144780</xdr:rowOff>
    </xdr:to>
    <xdr:cxnSp macro="">
      <xdr:nvCxnSpPr>
        <xdr:cNvPr id="779" name="直線コネクタ 778">
          <a:extLst>
            <a:ext uri="{FF2B5EF4-FFF2-40B4-BE49-F238E27FC236}">
              <a16:creationId xmlns:a16="http://schemas.microsoft.com/office/drawing/2014/main" id="{00000000-0008-0000-0100-00000B030000}"/>
            </a:ext>
          </a:extLst>
        </xdr:cNvPr>
        <xdr:cNvCxnSpPr/>
      </xdr:nvCxnSpPr>
      <xdr:spPr>
        <a:xfrm>
          <a:off x="15481300" y="17948911"/>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61595</xdr:rowOff>
    </xdr:from>
    <xdr:to>
      <xdr:col>76</xdr:col>
      <xdr:colOff>165100</xdr:colOff>
      <xdr:row>105</xdr:row>
      <xdr:rowOff>163195</xdr:rowOff>
    </xdr:to>
    <xdr:sp macro="" textlink="">
      <xdr:nvSpPr>
        <xdr:cNvPr id="780" name="楕円 779">
          <a:extLst>
            <a:ext uri="{FF2B5EF4-FFF2-40B4-BE49-F238E27FC236}">
              <a16:creationId xmlns:a16="http://schemas.microsoft.com/office/drawing/2014/main" id="{00000000-0008-0000-0100-00000C030000}"/>
            </a:ext>
          </a:extLst>
        </xdr:cNvPr>
        <xdr:cNvSpPr/>
      </xdr:nvSpPr>
      <xdr:spPr>
        <a:xfrm>
          <a:off x="14541500" y="1806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118111</xdr:rowOff>
    </xdr:from>
    <xdr:to>
      <xdr:col>81</xdr:col>
      <xdr:colOff>50800</xdr:colOff>
      <xdr:row>105</xdr:row>
      <xdr:rowOff>112395</xdr:rowOff>
    </xdr:to>
    <xdr:cxnSp macro="">
      <xdr:nvCxnSpPr>
        <xdr:cNvPr id="781" name="直線コネクタ 780">
          <a:extLst>
            <a:ext uri="{FF2B5EF4-FFF2-40B4-BE49-F238E27FC236}">
              <a16:creationId xmlns:a16="http://schemas.microsoft.com/office/drawing/2014/main" id="{00000000-0008-0000-0100-00000D030000}"/>
            </a:ext>
          </a:extLst>
        </xdr:cNvPr>
        <xdr:cNvCxnSpPr/>
      </xdr:nvCxnSpPr>
      <xdr:spPr>
        <a:xfrm flipV="1">
          <a:off x="14592300" y="17948911"/>
          <a:ext cx="889000" cy="16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19686</xdr:rowOff>
    </xdr:from>
    <xdr:to>
      <xdr:col>72</xdr:col>
      <xdr:colOff>38100</xdr:colOff>
      <xdr:row>105</xdr:row>
      <xdr:rowOff>121286</xdr:rowOff>
    </xdr:to>
    <xdr:sp macro="" textlink="">
      <xdr:nvSpPr>
        <xdr:cNvPr id="782" name="楕円 781">
          <a:extLst>
            <a:ext uri="{FF2B5EF4-FFF2-40B4-BE49-F238E27FC236}">
              <a16:creationId xmlns:a16="http://schemas.microsoft.com/office/drawing/2014/main" id="{00000000-0008-0000-0100-00000E030000}"/>
            </a:ext>
          </a:extLst>
        </xdr:cNvPr>
        <xdr:cNvSpPr/>
      </xdr:nvSpPr>
      <xdr:spPr>
        <a:xfrm>
          <a:off x="13652500" y="1802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70486</xdr:rowOff>
    </xdr:from>
    <xdr:to>
      <xdr:col>76</xdr:col>
      <xdr:colOff>114300</xdr:colOff>
      <xdr:row>105</xdr:row>
      <xdr:rowOff>112395</xdr:rowOff>
    </xdr:to>
    <xdr:cxnSp macro="">
      <xdr:nvCxnSpPr>
        <xdr:cNvPr id="783" name="直線コネクタ 782">
          <a:extLst>
            <a:ext uri="{FF2B5EF4-FFF2-40B4-BE49-F238E27FC236}">
              <a16:creationId xmlns:a16="http://schemas.microsoft.com/office/drawing/2014/main" id="{00000000-0008-0000-0100-00000F030000}"/>
            </a:ext>
          </a:extLst>
        </xdr:cNvPr>
        <xdr:cNvCxnSpPr/>
      </xdr:nvCxnSpPr>
      <xdr:spPr>
        <a:xfrm>
          <a:off x="13703300" y="1807273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153036</xdr:rowOff>
    </xdr:from>
    <xdr:to>
      <xdr:col>67</xdr:col>
      <xdr:colOff>101600</xdr:colOff>
      <xdr:row>105</xdr:row>
      <xdr:rowOff>83186</xdr:rowOff>
    </xdr:to>
    <xdr:sp macro="" textlink="">
      <xdr:nvSpPr>
        <xdr:cNvPr id="784" name="楕円 783">
          <a:extLst>
            <a:ext uri="{FF2B5EF4-FFF2-40B4-BE49-F238E27FC236}">
              <a16:creationId xmlns:a16="http://schemas.microsoft.com/office/drawing/2014/main" id="{00000000-0008-0000-0100-000010030000}"/>
            </a:ext>
          </a:extLst>
        </xdr:cNvPr>
        <xdr:cNvSpPr/>
      </xdr:nvSpPr>
      <xdr:spPr>
        <a:xfrm>
          <a:off x="12763500" y="1798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32386</xdr:rowOff>
    </xdr:from>
    <xdr:to>
      <xdr:col>71</xdr:col>
      <xdr:colOff>177800</xdr:colOff>
      <xdr:row>105</xdr:row>
      <xdr:rowOff>70486</xdr:rowOff>
    </xdr:to>
    <xdr:cxnSp macro="">
      <xdr:nvCxnSpPr>
        <xdr:cNvPr id="785" name="直線コネクタ 784">
          <a:extLst>
            <a:ext uri="{FF2B5EF4-FFF2-40B4-BE49-F238E27FC236}">
              <a16:creationId xmlns:a16="http://schemas.microsoft.com/office/drawing/2014/main" id="{00000000-0008-0000-0100-000011030000}"/>
            </a:ext>
          </a:extLst>
        </xdr:cNvPr>
        <xdr:cNvCxnSpPr/>
      </xdr:nvCxnSpPr>
      <xdr:spPr>
        <a:xfrm>
          <a:off x="12814300" y="180346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41927</xdr:rowOff>
    </xdr:from>
    <xdr:ext cx="405111" cy="259045"/>
    <xdr:sp macro="" textlink="">
      <xdr:nvSpPr>
        <xdr:cNvPr id="786" name="n_1aveValue【公民館】&#10;有形固定資産減価償却率">
          <a:extLst>
            <a:ext uri="{FF2B5EF4-FFF2-40B4-BE49-F238E27FC236}">
              <a16:creationId xmlns:a16="http://schemas.microsoft.com/office/drawing/2014/main" id="{00000000-0008-0000-0100-000012030000}"/>
            </a:ext>
          </a:extLst>
        </xdr:cNvPr>
        <xdr:cNvSpPr txBox="1"/>
      </xdr:nvSpPr>
      <xdr:spPr>
        <a:xfrm>
          <a:off x="15266044"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69232</xdr:rowOff>
    </xdr:from>
    <xdr:ext cx="405111" cy="259045"/>
    <xdr:sp macro="" textlink="">
      <xdr:nvSpPr>
        <xdr:cNvPr id="787" name="n_2aveValue【公民館】&#10;有形固定資産減価償却率">
          <a:extLst>
            <a:ext uri="{FF2B5EF4-FFF2-40B4-BE49-F238E27FC236}">
              <a16:creationId xmlns:a16="http://schemas.microsoft.com/office/drawing/2014/main" id="{00000000-0008-0000-0100-000013030000}"/>
            </a:ext>
          </a:extLst>
        </xdr:cNvPr>
        <xdr:cNvSpPr txBox="1"/>
      </xdr:nvSpPr>
      <xdr:spPr>
        <a:xfrm>
          <a:off x="14389744"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53991</xdr:rowOff>
    </xdr:from>
    <xdr:ext cx="405111" cy="259045"/>
    <xdr:sp macro="" textlink="">
      <xdr:nvSpPr>
        <xdr:cNvPr id="788" name="n_3aveValue【公民館】&#10;有形固定資産減価償却率">
          <a:extLst>
            <a:ext uri="{FF2B5EF4-FFF2-40B4-BE49-F238E27FC236}">
              <a16:creationId xmlns:a16="http://schemas.microsoft.com/office/drawing/2014/main" id="{00000000-0008-0000-0100-000014030000}"/>
            </a:ext>
          </a:extLst>
        </xdr:cNvPr>
        <xdr:cNvSpPr txBox="1"/>
      </xdr:nvSpPr>
      <xdr:spPr>
        <a:xfrm>
          <a:off x="13500744" y="1771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63516</xdr:rowOff>
    </xdr:from>
    <xdr:ext cx="405111" cy="259045"/>
    <xdr:sp macro="" textlink="">
      <xdr:nvSpPr>
        <xdr:cNvPr id="789" name="n_4aveValue【公民館】&#10;有形固定資産減価償却率">
          <a:extLst>
            <a:ext uri="{FF2B5EF4-FFF2-40B4-BE49-F238E27FC236}">
              <a16:creationId xmlns:a16="http://schemas.microsoft.com/office/drawing/2014/main" id="{00000000-0008-0000-0100-000015030000}"/>
            </a:ext>
          </a:extLst>
        </xdr:cNvPr>
        <xdr:cNvSpPr txBox="1"/>
      </xdr:nvSpPr>
      <xdr:spPr>
        <a:xfrm>
          <a:off x="12611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13988</xdr:rowOff>
    </xdr:from>
    <xdr:ext cx="405111" cy="259045"/>
    <xdr:sp macro="" textlink="">
      <xdr:nvSpPr>
        <xdr:cNvPr id="790" name="n_1mainValue【公民館】&#10;有形固定資産減価償却率">
          <a:extLst>
            <a:ext uri="{FF2B5EF4-FFF2-40B4-BE49-F238E27FC236}">
              <a16:creationId xmlns:a16="http://schemas.microsoft.com/office/drawing/2014/main" id="{00000000-0008-0000-0100-000016030000}"/>
            </a:ext>
          </a:extLst>
        </xdr:cNvPr>
        <xdr:cNvSpPr txBox="1"/>
      </xdr:nvSpPr>
      <xdr:spPr>
        <a:xfrm>
          <a:off x="15266044" y="1767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154322</xdr:rowOff>
    </xdr:from>
    <xdr:ext cx="405111" cy="259045"/>
    <xdr:sp macro="" textlink="">
      <xdr:nvSpPr>
        <xdr:cNvPr id="791" name="n_2mainValue【公民館】&#10;有形固定資産減価償却率">
          <a:extLst>
            <a:ext uri="{FF2B5EF4-FFF2-40B4-BE49-F238E27FC236}">
              <a16:creationId xmlns:a16="http://schemas.microsoft.com/office/drawing/2014/main" id="{00000000-0008-0000-0100-000017030000}"/>
            </a:ext>
          </a:extLst>
        </xdr:cNvPr>
        <xdr:cNvSpPr txBox="1"/>
      </xdr:nvSpPr>
      <xdr:spPr>
        <a:xfrm>
          <a:off x="14389744" y="1815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112413</xdr:rowOff>
    </xdr:from>
    <xdr:ext cx="405111" cy="259045"/>
    <xdr:sp macro="" textlink="">
      <xdr:nvSpPr>
        <xdr:cNvPr id="792" name="n_3mainValue【公民館】&#10;有形固定資産減価償却率">
          <a:extLst>
            <a:ext uri="{FF2B5EF4-FFF2-40B4-BE49-F238E27FC236}">
              <a16:creationId xmlns:a16="http://schemas.microsoft.com/office/drawing/2014/main" id="{00000000-0008-0000-0100-000018030000}"/>
            </a:ext>
          </a:extLst>
        </xdr:cNvPr>
        <xdr:cNvSpPr txBox="1"/>
      </xdr:nvSpPr>
      <xdr:spPr>
        <a:xfrm>
          <a:off x="13500744" y="1811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74313</xdr:rowOff>
    </xdr:from>
    <xdr:ext cx="405111" cy="259045"/>
    <xdr:sp macro="" textlink="">
      <xdr:nvSpPr>
        <xdr:cNvPr id="793" name="n_4mainValue【公民館】&#10;有形固定資産減価償却率">
          <a:extLst>
            <a:ext uri="{FF2B5EF4-FFF2-40B4-BE49-F238E27FC236}">
              <a16:creationId xmlns:a16="http://schemas.microsoft.com/office/drawing/2014/main" id="{00000000-0008-0000-0100-000019030000}"/>
            </a:ext>
          </a:extLst>
        </xdr:cNvPr>
        <xdr:cNvSpPr txBox="1"/>
      </xdr:nvSpPr>
      <xdr:spPr>
        <a:xfrm>
          <a:off x="12611744" y="1807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4" name="正方形/長方形 793">
          <a:extLst>
            <a:ext uri="{FF2B5EF4-FFF2-40B4-BE49-F238E27FC236}">
              <a16:creationId xmlns:a16="http://schemas.microsoft.com/office/drawing/2014/main" id="{00000000-0008-0000-0100-00001A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5" name="正方形/長方形 794">
          <a:extLst>
            <a:ext uri="{FF2B5EF4-FFF2-40B4-BE49-F238E27FC236}">
              <a16:creationId xmlns:a16="http://schemas.microsoft.com/office/drawing/2014/main" id="{00000000-0008-0000-0100-00001B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6" name="正方形/長方形 795">
          <a:extLst>
            <a:ext uri="{FF2B5EF4-FFF2-40B4-BE49-F238E27FC236}">
              <a16:creationId xmlns:a16="http://schemas.microsoft.com/office/drawing/2014/main" id="{00000000-0008-0000-0100-00001C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7" name="正方形/長方形 796">
          <a:extLst>
            <a:ext uri="{FF2B5EF4-FFF2-40B4-BE49-F238E27FC236}">
              <a16:creationId xmlns:a16="http://schemas.microsoft.com/office/drawing/2014/main" id="{00000000-0008-0000-0100-00001D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8" name="正方形/長方形 797">
          <a:extLst>
            <a:ext uri="{FF2B5EF4-FFF2-40B4-BE49-F238E27FC236}">
              <a16:creationId xmlns:a16="http://schemas.microsoft.com/office/drawing/2014/main" id="{00000000-0008-0000-0100-00001E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9" name="正方形/長方形 798">
          <a:extLst>
            <a:ext uri="{FF2B5EF4-FFF2-40B4-BE49-F238E27FC236}">
              <a16:creationId xmlns:a16="http://schemas.microsoft.com/office/drawing/2014/main" id="{00000000-0008-0000-0100-00001F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0" name="正方形/長方形 799">
          <a:extLst>
            <a:ext uri="{FF2B5EF4-FFF2-40B4-BE49-F238E27FC236}">
              <a16:creationId xmlns:a16="http://schemas.microsoft.com/office/drawing/2014/main" id="{00000000-0008-0000-0100-000020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1" name="正方形/長方形 800">
          <a:extLst>
            <a:ext uri="{FF2B5EF4-FFF2-40B4-BE49-F238E27FC236}">
              <a16:creationId xmlns:a16="http://schemas.microsoft.com/office/drawing/2014/main" id="{00000000-0008-0000-0100-000021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2" name="テキスト ボックス 801">
          <a:extLst>
            <a:ext uri="{FF2B5EF4-FFF2-40B4-BE49-F238E27FC236}">
              <a16:creationId xmlns:a16="http://schemas.microsoft.com/office/drawing/2014/main" id="{00000000-0008-0000-0100-000022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3" name="直線コネクタ 802">
          <a:extLst>
            <a:ext uri="{FF2B5EF4-FFF2-40B4-BE49-F238E27FC236}">
              <a16:creationId xmlns:a16="http://schemas.microsoft.com/office/drawing/2014/main" id="{00000000-0008-0000-0100-000023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4" name="直線コネクタ 803">
          <a:extLst>
            <a:ext uri="{FF2B5EF4-FFF2-40B4-BE49-F238E27FC236}">
              <a16:creationId xmlns:a16="http://schemas.microsoft.com/office/drawing/2014/main" id="{00000000-0008-0000-0100-000024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5" name="テキスト ボックス 804">
          <a:extLst>
            <a:ext uri="{FF2B5EF4-FFF2-40B4-BE49-F238E27FC236}">
              <a16:creationId xmlns:a16="http://schemas.microsoft.com/office/drawing/2014/main" id="{00000000-0008-0000-0100-000025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6" name="直線コネクタ 805">
          <a:extLst>
            <a:ext uri="{FF2B5EF4-FFF2-40B4-BE49-F238E27FC236}">
              <a16:creationId xmlns:a16="http://schemas.microsoft.com/office/drawing/2014/main" id="{00000000-0008-0000-0100-000026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7" name="テキスト ボックス 806">
          <a:extLst>
            <a:ext uri="{FF2B5EF4-FFF2-40B4-BE49-F238E27FC236}">
              <a16:creationId xmlns:a16="http://schemas.microsoft.com/office/drawing/2014/main" id="{00000000-0008-0000-0100-000027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8" name="直線コネクタ 807">
          <a:extLst>
            <a:ext uri="{FF2B5EF4-FFF2-40B4-BE49-F238E27FC236}">
              <a16:creationId xmlns:a16="http://schemas.microsoft.com/office/drawing/2014/main" id="{00000000-0008-0000-0100-000028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9" name="テキスト ボックス 808">
          <a:extLst>
            <a:ext uri="{FF2B5EF4-FFF2-40B4-BE49-F238E27FC236}">
              <a16:creationId xmlns:a16="http://schemas.microsoft.com/office/drawing/2014/main" id="{00000000-0008-0000-0100-000029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0" name="直線コネクタ 809">
          <a:extLst>
            <a:ext uri="{FF2B5EF4-FFF2-40B4-BE49-F238E27FC236}">
              <a16:creationId xmlns:a16="http://schemas.microsoft.com/office/drawing/2014/main" id="{00000000-0008-0000-0100-00002A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1" name="テキスト ボックス 810">
          <a:extLst>
            <a:ext uri="{FF2B5EF4-FFF2-40B4-BE49-F238E27FC236}">
              <a16:creationId xmlns:a16="http://schemas.microsoft.com/office/drawing/2014/main" id="{00000000-0008-0000-0100-00002B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2" name="直線コネクタ 811">
          <a:extLst>
            <a:ext uri="{FF2B5EF4-FFF2-40B4-BE49-F238E27FC236}">
              <a16:creationId xmlns:a16="http://schemas.microsoft.com/office/drawing/2014/main" id="{00000000-0008-0000-0100-00002C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3" name="テキスト ボックス 812">
          <a:extLst>
            <a:ext uri="{FF2B5EF4-FFF2-40B4-BE49-F238E27FC236}">
              <a16:creationId xmlns:a16="http://schemas.microsoft.com/office/drawing/2014/main" id="{00000000-0008-0000-0100-00002D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4" name="直線コネクタ 813">
          <a:extLst>
            <a:ext uri="{FF2B5EF4-FFF2-40B4-BE49-F238E27FC236}">
              <a16:creationId xmlns:a16="http://schemas.microsoft.com/office/drawing/2014/main" id="{00000000-0008-0000-0100-00002E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5" name="テキスト ボックス 814">
          <a:extLst>
            <a:ext uri="{FF2B5EF4-FFF2-40B4-BE49-F238E27FC236}">
              <a16:creationId xmlns:a16="http://schemas.microsoft.com/office/drawing/2014/main" id="{00000000-0008-0000-0100-00002F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00000000-0008-0000-0100-000030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00000000-0008-0000-0100-000031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公民館】&#10;一人当たり面積グラフ枠">
          <a:extLst>
            <a:ext uri="{FF2B5EF4-FFF2-40B4-BE49-F238E27FC236}">
              <a16:creationId xmlns:a16="http://schemas.microsoft.com/office/drawing/2014/main" id="{00000000-0008-0000-0100-000032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151856</xdr:rowOff>
    </xdr:from>
    <xdr:to>
      <xdr:col>116</xdr:col>
      <xdr:colOff>62864</xdr:colOff>
      <xdr:row>109</xdr:row>
      <xdr:rowOff>25581</xdr:rowOff>
    </xdr:to>
    <xdr:cxnSp macro="">
      <xdr:nvCxnSpPr>
        <xdr:cNvPr id="819" name="直線コネクタ 818">
          <a:extLst>
            <a:ext uri="{FF2B5EF4-FFF2-40B4-BE49-F238E27FC236}">
              <a16:creationId xmlns:a16="http://schemas.microsoft.com/office/drawing/2014/main" id="{00000000-0008-0000-0100-000033030000}"/>
            </a:ext>
          </a:extLst>
        </xdr:cNvPr>
        <xdr:cNvCxnSpPr/>
      </xdr:nvCxnSpPr>
      <xdr:spPr>
        <a:xfrm flipV="1">
          <a:off x="22160864" y="17125406"/>
          <a:ext cx="0" cy="1588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820" name="【公民館】&#10;一人当たり面積最小値テキスト">
          <a:extLst>
            <a:ext uri="{FF2B5EF4-FFF2-40B4-BE49-F238E27FC236}">
              <a16:creationId xmlns:a16="http://schemas.microsoft.com/office/drawing/2014/main" id="{00000000-0008-0000-0100-000034030000}"/>
            </a:ext>
          </a:extLst>
        </xdr:cNvPr>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821" name="直線コネクタ 820">
          <a:extLst>
            <a:ext uri="{FF2B5EF4-FFF2-40B4-BE49-F238E27FC236}">
              <a16:creationId xmlns:a16="http://schemas.microsoft.com/office/drawing/2014/main" id="{00000000-0008-0000-0100-000035030000}"/>
            </a:ext>
          </a:extLst>
        </xdr:cNvPr>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98533</xdr:rowOff>
    </xdr:from>
    <xdr:ext cx="469744" cy="259045"/>
    <xdr:sp macro="" textlink="">
      <xdr:nvSpPr>
        <xdr:cNvPr id="822" name="【公民館】&#10;一人当たり面積最大値テキスト">
          <a:extLst>
            <a:ext uri="{FF2B5EF4-FFF2-40B4-BE49-F238E27FC236}">
              <a16:creationId xmlns:a16="http://schemas.microsoft.com/office/drawing/2014/main" id="{00000000-0008-0000-0100-000036030000}"/>
            </a:ext>
          </a:extLst>
        </xdr:cNvPr>
        <xdr:cNvSpPr txBox="1"/>
      </xdr:nvSpPr>
      <xdr:spPr>
        <a:xfrm>
          <a:off x="22199600" y="16900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151856</xdr:rowOff>
    </xdr:from>
    <xdr:to>
      <xdr:col>116</xdr:col>
      <xdr:colOff>152400</xdr:colOff>
      <xdr:row>99</xdr:row>
      <xdr:rowOff>151856</xdr:rowOff>
    </xdr:to>
    <xdr:cxnSp macro="">
      <xdr:nvCxnSpPr>
        <xdr:cNvPr id="823" name="直線コネクタ 822">
          <a:extLst>
            <a:ext uri="{FF2B5EF4-FFF2-40B4-BE49-F238E27FC236}">
              <a16:creationId xmlns:a16="http://schemas.microsoft.com/office/drawing/2014/main" id="{00000000-0008-0000-0100-000037030000}"/>
            </a:ext>
          </a:extLst>
        </xdr:cNvPr>
        <xdr:cNvCxnSpPr/>
      </xdr:nvCxnSpPr>
      <xdr:spPr>
        <a:xfrm>
          <a:off x="22072600" y="17125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71863</xdr:rowOff>
    </xdr:from>
    <xdr:ext cx="469744" cy="259045"/>
    <xdr:sp macro="" textlink="">
      <xdr:nvSpPr>
        <xdr:cNvPr id="824" name="【公民館】&#10;一人当たり面積平均値テキスト">
          <a:extLst>
            <a:ext uri="{FF2B5EF4-FFF2-40B4-BE49-F238E27FC236}">
              <a16:creationId xmlns:a16="http://schemas.microsoft.com/office/drawing/2014/main" id="{00000000-0008-0000-0100-000038030000}"/>
            </a:ext>
          </a:extLst>
        </xdr:cNvPr>
        <xdr:cNvSpPr txBox="1"/>
      </xdr:nvSpPr>
      <xdr:spPr>
        <a:xfrm>
          <a:off x="22199600" y="184170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93436</xdr:rowOff>
    </xdr:from>
    <xdr:to>
      <xdr:col>116</xdr:col>
      <xdr:colOff>114300</xdr:colOff>
      <xdr:row>108</xdr:row>
      <xdr:rowOff>23586</xdr:rowOff>
    </xdr:to>
    <xdr:sp macro="" textlink="">
      <xdr:nvSpPr>
        <xdr:cNvPr id="825" name="フローチャート: 判断 824">
          <a:extLst>
            <a:ext uri="{FF2B5EF4-FFF2-40B4-BE49-F238E27FC236}">
              <a16:creationId xmlns:a16="http://schemas.microsoft.com/office/drawing/2014/main" id="{00000000-0008-0000-0100-000039030000}"/>
            </a:ext>
          </a:extLst>
        </xdr:cNvPr>
        <xdr:cNvSpPr/>
      </xdr:nvSpPr>
      <xdr:spPr>
        <a:xfrm>
          <a:off x="22110700" y="1843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96701</xdr:rowOff>
    </xdr:from>
    <xdr:to>
      <xdr:col>112</xdr:col>
      <xdr:colOff>38100</xdr:colOff>
      <xdr:row>108</xdr:row>
      <xdr:rowOff>26851</xdr:rowOff>
    </xdr:to>
    <xdr:sp macro="" textlink="">
      <xdr:nvSpPr>
        <xdr:cNvPr id="826" name="フローチャート: 判断 825">
          <a:extLst>
            <a:ext uri="{FF2B5EF4-FFF2-40B4-BE49-F238E27FC236}">
              <a16:creationId xmlns:a16="http://schemas.microsoft.com/office/drawing/2014/main" id="{00000000-0008-0000-0100-00003A030000}"/>
            </a:ext>
          </a:extLst>
        </xdr:cNvPr>
        <xdr:cNvSpPr/>
      </xdr:nvSpPr>
      <xdr:spPr>
        <a:xfrm>
          <a:off x="21272500" y="1844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91258</xdr:rowOff>
    </xdr:from>
    <xdr:to>
      <xdr:col>107</xdr:col>
      <xdr:colOff>101600</xdr:colOff>
      <xdr:row>108</xdr:row>
      <xdr:rowOff>21408</xdr:rowOff>
    </xdr:to>
    <xdr:sp macro="" textlink="">
      <xdr:nvSpPr>
        <xdr:cNvPr id="827" name="フローチャート: 判断 826">
          <a:extLst>
            <a:ext uri="{FF2B5EF4-FFF2-40B4-BE49-F238E27FC236}">
              <a16:creationId xmlns:a16="http://schemas.microsoft.com/office/drawing/2014/main" id="{00000000-0008-0000-0100-00003B030000}"/>
            </a:ext>
          </a:extLst>
        </xdr:cNvPr>
        <xdr:cNvSpPr/>
      </xdr:nvSpPr>
      <xdr:spPr>
        <a:xfrm>
          <a:off x="20383500" y="1843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96701</xdr:rowOff>
    </xdr:from>
    <xdr:to>
      <xdr:col>102</xdr:col>
      <xdr:colOff>165100</xdr:colOff>
      <xdr:row>108</xdr:row>
      <xdr:rowOff>26851</xdr:rowOff>
    </xdr:to>
    <xdr:sp macro="" textlink="">
      <xdr:nvSpPr>
        <xdr:cNvPr id="828" name="フローチャート: 判断 827">
          <a:extLst>
            <a:ext uri="{FF2B5EF4-FFF2-40B4-BE49-F238E27FC236}">
              <a16:creationId xmlns:a16="http://schemas.microsoft.com/office/drawing/2014/main" id="{00000000-0008-0000-0100-00003C030000}"/>
            </a:ext>
          </a:extLst>
        </xdr:cNvPr>
        <xdr:cNvSpPr/>
      </xdr:nvSpPr>
      <xdr:spPr>
        <a:xfrm>
          <a:off x="19494500" y="1844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97789</xdr:rowOff>
    </xdr:from>
    <xdr:to>
      <xdr:col>98</xdr:col>
      <xdr:colOff>38100</xdr:colOff>
      <xdr:row>108</xdr:row>
      <xdr:rowOff>27939</xdr:rowOff>
    </xdr:to>
    <xdr:sp macro="" textlink="">
      <xdr:nvSpPr>
        <xdr:cNvPr id="829" name="フローチャート: 判断 828">
          <a:extLst>
            <a:ext uri="{FF2B5EF4-FFF2-40B4-BE49-F238E27FC236}">
              <a16:creationId xmlns:a16="http://schemas.microsoft.com/office/drawing/2014/main" id="{00000000-0008-0000-0100-00003D030000}"/>
            </a:ext>
          </a:extLst>
        </xdr:cNvPr>
        <xdr:cNvSpPr/>
      </xdr:nvSpPr>
      <xdr:spPr>
        <a:xfrm>
          <a:off x="18605500" y="18442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0000000-0008-0000-0100-00003E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0000000-0008-0000-0100-00003F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100-000040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100-000041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100-000042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64044</xdr:rowOff>
    </xdr:from>
    <xdr:to>
      <xdr:col>116</xdr:col>
      <xdr:colOff>114300</xdr:colOff>
      <xdr:row>107</xdr:row>
      <xdr:rowOff>165644</xdr:rowOff>
    </xdr:to>
    <xdr:sp macro="" textlink="">
      <xdr:nvSpPr>
        <xdr:cNvPr id="835" name="楕円 834">
          <a:extLst>
            <a:ext uri="{FF2B5EF4-FFF2-40B4-BE49-F238E27FC236}">
              <a16:creationId xmlns:a16="http://schemas.microsoft.com/office/drawing/2014/main" id="{00000000-0008-0000-0100-000043030000}"/>
            </a:ext>
          </a:extLst>
        </xdr:cNvPr>
        <xdr:cNvSpPr/>
      </xdr:nvSpPr>
      <xdr:spPr>
        <a:xfrm>
          <a:off x="22110700" y="1840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86921</xdr:rowOff>
    </xdr:from>
    <xdr:ext cx="469744" cy="259045"/>
    <xdr:sp macro="" textlink="">
      <xdr:nvSpPr>
        <xdr:cNvPr id="836" name="【公民館】&#10;一人当たり面積該当値テキスト">
          <a:extLst>
            <a:ext uri="{FF2B5EF4-FFF2-40B4-BE49-F238E27FC236}">
              <a16:creationId xmlns:a16="http://schemas.microsoft.com/office/drawing/2014/main" id="{00000000-0008-0000-0100-000044030000}"/>
            </a:ext>
          </a:extLst>
        </xdr:cNvPr>
        <xdr:cNvSpPr txBox="1"/>
      </xdr:nvSpPr>
      <xdr:spPr>
        <a:xfrm>
          <a:off x="22199600" y="1826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99968</xdr:rowOff>
    </xdr:from>
    <xdr:to>
      <xdr:col>112</xdr:col>
      <xdr:colOff>38100</xdr:colOff>
      <xdr:row>108</xdr:row>
      <xdr:rowOff>30118</xdr:rowOff>
    </xdr:to>
    <xdr:sp macro="" textlink="">
      <xdr:nvSpPr>
        <xdr:cNvPr id="837" name="楕円 836">
          <a:extLst>
            <a:ext uri="{FF2B5EF4-FFF2-40B4-BE49-F238E27FC236}">
              <a16:creationId xmlns:a16="http://schemas.microsoft.com/office/drawing/2014/main" id="{00000000-0008-0000-0100-000045030000}"/>
            </a:ext>
          </a:extLst>
        </xdr:cNvPr>
        <xdr:cNvSpPr/>
      </xdr:nvSpPr>
      <xdr:spPr>
        <a:xfrm>
          <a:off x="21272500" y="1844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114844</xdr:rowOff>
    </xdr:from>
    <xdr:to>
      <xdr:col>116</xdr:col>
      <xdr:colOff>63500</xdr:colOff>
      <xdr:row>107</xdr:row>
      <xdr:rowOff>150768</xdr:rowOff>
    </xdr:to>
    <xdr:cxnSp macro="">
      <xdr:nvCxnSpPr>
        <xdr:cNvPr id="838" name="直線コネクタ 837">
          <a:extLst>
            <a:ext uri="{FF2B5EF4-FFF2-40B4-BE49-F238E27FC236}">
              <a16:creationId xmlns:a16="http://schemas.microsoft.com/office/drawing/2014/main" id="{00000000-0008-0000-0100-000046030000}"/>
            </a:ext>
          </a:extLst>
        </xdr:cNvPr>
        <xdr:cNvCxnSpPr/>
      </xdr:nvCxnSpPr>
      <xdr:spPr>
        <a:xfrm flipV="1">
          <a:off x="21323300" y="18459994"/>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87993</xdr:rowOff>
    </xdr:from>
    <xdr:to>
      <xdr:col>107</xdr:col>
      <xdr:colOff>101600</xdr:colOff>
      <xdr:row>108</xdr:row>
      <xdr:rowOff>18143</xdr:rowOff>
    </xdr:to>
    <xdr:sp macro="" textlink="">
      <xdr:nvSpPr>
        <xdr:cNvPr id="839" name="楕円 838">
          <a:extLst>
            <a:ext uri="{FF2B5EF4-FFF2-40B4-BE49-F238E27FC236}">
              <a16:creationId xmlns:a16="http://schemas.microsoft.com/office/drawing/2014/main" id="{00000000-0008-0000-0100-000047030000}"/>
            </a:ext>
          </a:extLst>
        </xdr:cNvPr>
        <xdr:cNvSpPr/>
      </xdr:nvSpPr>
      <xdr:spPr>
        <a:xfrm>
          <a:off x="20383500" y="1843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138793</xdr:rowOff>
    </xdr:from>
    <xdr:to>
      <xdr:col>111</xdr:col>
      <xdr:colOff>177800</xdr:colOff>
      <xdr:row>107</xdr:row>
      <xdr:rowOff>150768</xdr:rowOff>
    </xdr:to>
    <xdr:cxnSp macro="">
      <xdr:nvCxnSpPr>
        <xdr:cNvPr id="840" name="直線コネクタ 839">
          <a:extLst>
            <a:ext uri="{FF2B5EF4-FFF2-40B4-BE49-F238E27FC236}">
              <a16:creationId xmlns:a16="http://schemas.microsoft.com/office/drawing/2014/main" id="{00000000-0008-0000-0100-000048030000}"/>
            </a:ext>
          </a:extLst>
        </xdr:cNvPr>
        <xdr:cNvCxnSpPr/>
      </xdr:nvCxnSpPr>
      <xdr:spPr>
        <a:xfrm>
          <a:off x="20434300" y="18483943"/>
          <a:ext cx="889000" cy="1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91258</xdr:rowOff>
    </xdr:from>
    <xdr:to>
      <xdr:col>102</xdr:col>
      <xdr:colOff>165100</xdr:colOff>
      <xdr:row>108</xdr:row>
      <xdr:rowOff>21408</xdr:rowOff>
    </xdr:to>
    <xdr:sp macro="" textlink="">
      <xdr:nvSpPr>
        <xdr:cNvPr id="841" name="楕円 840">
          <a:extLst>
            <a:ext uri="{FF2B5EF4-FFF2-40B4-BE49-F238E27FC236}">
              <a16:creationId xmlns:a16="http://schemas.microsoft.com/office/drawing/2014/main" id="{00000000-0008-0000-0100-000049030000}"/>
            </a:ext>
          </a:extLst>
        </xdr:cNvPr>
        <xdr:cNvSpPr/>
      </xdr:nvSpPr>
      <xdr:spPr>
        <a:xfrm>
          <a:off x="19494500" y="1843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138793</xdr:rowOff>
    </xdr:from>
    <xdr:to>
      <xdr:col>107</xdr:col>
      <xdr:colOff>50800</xdr:colOff>
      <xdr:row>107</xdr:row>
      <xdr:rowOff>142058</xdr:rowOff>
    </xdr:to>
    <xdr:cxnSp macro="">
      <xdr:nvCxnSpPr>
        <xdr:cNvPr id="842" name="直線コネクタ 841">
          <a:extLst>
            <a:ext uri="{FF2B5EF4-FFF2-40B4-BE49-F238E27FC236}">
              <a16:creationId xmlns:a16="http://schemas.microsoft.com/office/drawing/2014/main" id="{00000000-0008-0000-0100-00004A030000}"/>
            </a:ext>
          </a:extLst>
        </xdr:cNvPr>
        <xdr:cNvCxnSpPr/>
      </xdr:nvCxnSpPr>
      <xdr:spPr>
        <a:xfrm flipV="1">
          <a:off x="19545300" y="1848394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95613</xdr:rowOff>
    </xdr:from>
    <xdr:to>
      <xdr:col>98</xdr:col>
      <xdr:colOff>38100</xdr:colOff>
      <xdr:row>108</xdr:row>
      <xdr:rowOff>25763</xdr:rowOff>
    </xdr:to>
    <xdr:sp macro="" textlink="">
      <xdr:nvSpPr>
        <xdr:cNvPr id="843" name="楕円 842">
          <a:extLst>
            <a:ext uri="{FF2B5EF4-FFF2-40B4-BE49-F238E27FC236}">
              <a16:creationId xmlns:a16="http://schemas.microsoft.com/office/drawing/2014/main" id="{00000000-0008-0000-0100-00004B030000}"/>
            </a:ext>
          </a:extLst>
        </xdr:cNvPr>
        <xdr:cNvSpPr/>
      </xdr:nvSpPr>
      <xdr:spPr>
        <a:xfrm>
          <a:off x="18605500" y="1844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142058</xdr:rowOff>
    </xdr:from>
    <xdr:to>
      <xdr:col>102</xdr:col>
      <xdr:colOff>114300</xdr:colOff>
      <xdr:row>107</xdr:row>
      <xdr:rowOff>146413</xdr:rowOff>
    </xdr:to>
    <xdr:cxnSp macro="">
      <xdr:nvCxnSpPr>
        <xdr:cNvPr id="844" name="直線コネクタ 843">
          <a:extLst>
            <a:ext uri="{FF2B5EF4-FFF2-40B4-BE49-F238E27FC236}">
              <a16:creationId xmlns:a16="http://schemas.microsoft.com/office/drawing/2014/main" id="{00000000-0008-0000-0100-00004C030000}"/>
            </a:ext>
          </a:extLst>
        </xdr:cNvPr>
        <xdr:cNvCxnSpPr/>
      </xdr:nvCxnSpPr>
      <xdr:spPr>
        <a:xfrm flipV="1">
          <a:off x="18656300" y="18487208"/>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43378</xdr:rowOff>
    </xdr:from>
    <xdr:ext cx="469744" cy="259045"/>
    <xdr:sp macro="" textlink="">
      <xdr:nvSpPr>
        <xdr:cNvPr id="845" name="n_1aveValue【公民館】&#10;一人当たり面積">
          <a:extLst>
            <a:ext uri="{FF2B5EF4-FFF2-40B4-BE49-F238E27FC236}">
              <a16:creationId xmlns:a16="http://schemas.microsoft.com/office/drawing/2014/main" id="{00000000-0008-0000-0100-00004D030000}"/>
            </a:ext>
          </a:extLst>
        </xdr:cNvPr>
        <xdr:cNvSpPr txBox="1"/>
      </xdr:nvSpPr>
      <xdr:spPr>
        <a:xfrm>
          <a:off x="21075727" y="1821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12535</xdr:rowOff>
    </xdr:from>
    <xdr:ext cx="469744" cy="259045"/>
    <xdr:sp macro="" textlink="">
      <xdr:nvSpPr>
        <xdr:cNvPr id="846" name="n_2aveValue【公民館】&#10;一人当たり面積">
          <a:extLst>
            <a:ext uri="{FF2B5EF4-FFF2-40B4-BE49-F238E27FC236}">
              <a16:creationId xmlns:a16="http://schemas.microsoft.com/office/drawing/2014/main" id="{00000000-0008-0000-0100-00004E030000}"/>
            </a:ext>
          </a:extLst>
        </xdr:cNvPr>
        <xdr:cNvSpPr txBox="1"/>
      </xdr:nvSpPr>
      <xdr:spPr>
        <a:xfrm>
          <a:off x="20199427" y="18529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17978</xdr:rowOff>
    </xdr:from>
    <xdr:ext cx="469744" cy="259045"/>
    <xdr:sp macro="" textlink="">
      <xdr:nvSpPr>
        <xdr:cNvPr id="847" name="n_3aveValue【公民館】&#10;一人当たり面積">
          <a:extLst>
            <a:ext uri="{FF2B5EF4-FFF2-40B4-BE49-F238E27FC236}">
              <a16:creationId xmlns:a16="http://schemas.microsoft.com/office/drawing/2014/main" id="{00000000-0008-0000-0100-00004F030000}"/>
            </a:ext>
          </a:extLst>
        </xdr:cNvPr>
        <xdr:cNvSpPr txBox="1"/>
      </xdr:nvSpPr>
      <xdr:spPr>
        <a:xfrm>
          <a:off x="19310427" y="1853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19066</xdr:rowOff>
    </xdr:from>
    <xdr:ext cx="469744" cy="259045"/>
    <xdr:sp macro="" textlink="">
      <xdr:nvSpPr>
        <xdr:cNvPr id="848" name="n_4aveValue【公民館】&#10;一人当たり面積">
          <a:extLst>
            <a:ext uri="{FF2B5EF4-FFF2-40B4-BE49-F238E27FC236}">
              <a16:creationId xmlns:a16="http://schemas.microsoft.com/office/drawing/2014/main" id="{00000000-0008-0000-0100-000050030000}"/>
            </a:ext>
          </a:extLst>
        </xdr:cNvPr>
        <xdr:cNvSpPr txBox="1"/>
      </xdr:nvSpPr>
      <xdr:spPr>
        <a:xfrm>
          <a:off x="18421427" y="1853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21245</xdr:rowOff>
    </xdr:from>
    <xdr:ext cx="469744" cy="259045"/>
    <xdr:sp macro="" textlink="">
      <xdr:nvSpPr>
        <xdr:cNvPr id="849" name="n_1mainValue【公民館】&#10;一人当たり面積">
          <a:extLst>
            <a:ext uri="{FF2B5EF4-FFF2-40B4-BE49-F238E27FC236}">
              <a16:creationId xmlns:a16="http://schemas.microsoft.com/office/drawing/2014/main" id="{00000000-0008-0000-0100-000051030000}"/>
            </a:ext>
          </a:extLst>
        </xdr:cNvPr>
        <xdr:cNvSpPr txBox="1"/>
      </xdr:nvSpPr>
      <xdr:spPr>
        <a:xfrm>
          <a:off x="21075727" y="18537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34670</xdr:rowOff>
    </xdr:from>
    <xdr:ext cx="469744" cy="259045"/>
    <xdr:sp macro="" textlink="">
      <xdr:nvSpPr>
        <xdr:cNvPr id="850" name="n_2mainValue【公民館】&#10;一人当たり面積">
          <a:extLst>
            <a:ext uri="{FF2B5EF4-FFF2-40B4-BE49-F238E27FC236}">
              <a16:creationId xmlns:a16="http://schemas.microsoft.com/office/drawing/2014/main" id="{00000000-0008-0000-0100-000052030000}"/>
            </a:ext>
          </a:extLst>
        </xdr:cNvPr>
        <xdr:cNvSpPr txBox="1"/>
      </xdr:nvSpPr>
      <xdr:spPr>
        <a:xfrm>
          <a:off x="20199427" y="1820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37935</xdr:rowOff>
    </xdr:from>
    <xdr:ext cx="469744" cy="259045"/>
    <xdr:sp macro="" textlink="">
      <xdr:nvSpPr>
        <xdr:cNvPr id="851" name="n_3mainValue【公民館】&#10;一人当たり面積">
          <a:extLst>
            <a:ext uri="{FF2B5EF4-FFF2-40B4-BE49-F238E27FC236}">
              <a16:creationId xmlns:a16="http://schemas.microsoft.com/office/drawing/2014/main" id="{00000000-0008-0000-0100-000053030000}"/>
            </a:ext>
          </a:extLst>
        </xdr:cNvPr>
        <xdr:cNvSpPr txBox="1"/>
      </xdr:nvSpPr>
      <xdr:spPr>
        <a:xfrm>
          <a:off x="19310427" y="1821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42290</xdr:rowOff>
    </xdr:from>
    <xdr:ext cx="469744" cy="259045"/>
    <xdr:sp macro="" textlink="">
      <xdr:nvSpPr>
        <xdr:cNvPr id="852" name="n_4mainValue【公民館】&#10;一人当たり面積">
          <a:extLst>
            <a:ext uri="{FF2B5EF4-FFF2-40B4-BE49-F238E27FC236}">
              <a16:creationId xmlns:a16="http://schemas.microsoft.com/office/drawing/2014/main" id="{00000000-0008-0000-0100-000054030000}"/>
            </a:ext>
          </a:extLst>
        </xdr:cNvPr>
        <xdr:cNvSpPr txBox="1"/>
      </xdr:nvSpPr>
      <xdr:spPr>
        <a:xfrm>
          <a:off x="18421427" y="18215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00000000-0008-0000-0100-000055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00000000-0008-0000-0100-000056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00000000-0008-0000-0100-000057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just">
            <a:lnSpc>
              <a:spcPts val="1800"/>
            </a:lnSpc>
          </a:pP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類似団体と比較して、道路の有形固定資産減価償却率が特に低くなっており、類似団体平均を</a:t>
          </a:r>
          <a:r>
            <a:rPr lang="en-US"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33.0</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ポイント</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、福島県平均を</a:t>
          </a:r>
          <a:r>
            <a:rPr lang="en-US"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26.8</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ポイント</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下回っている状況</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に</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ある。これは、道路台帳上の供用開始年月日を取得年月日とみなしているが、平成</a:t>
          </a:r>
          <a:r>
            <a:rPr lang="en-US"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17</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年度の市町村合併に伴い、市道認定路線の見直しによる道路台帳の再整備をした</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ことが要因である。</a:t>
          </a:r>
          <a:endParaRPr lang="ja-JP" alt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indent="139700" algn="just">
            <a:lnSpc>
              <a:spcPts val="1800"/>
            </a:lnSpc>
          </a:pP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また、類似団体と比較して、認定こども園・幼稚園・保育所、児童館の有形固定資産減価償却率が高くなって</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いるが、</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子育て施設の半数以上は、建築から</a:t>
          </a:r>
          <a:r>
            <a:rPr lang="en-US"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30 </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年以上経過し、老朽化が進行しているため、令和２年度に策定した個別施設計画において、計画的な改修や利用見込みのない施設の廃止を検討することが必要としている。</a:t>
          </a:r>
          <a:endParaRPr lang="ja-JP" alt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nSpc>
              <a:spcPts val="1800"/>
            </a:lnSpc>
          </a:pPr>
          <a:r>
            <a:rPr lang="ja-JP" altLang="en-US" sz="1400">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ja-JP" sz="1400">
              <a:effectLst/>
              <a:latin typeface="ＭＳ ゴシック" panose="020B0609070205080204" pitchFamily="49" charset="-128"/>
              <a:ea typeface="ＭＳ ゴシック" panose="020B0609070205080204" pitchFamily="49" charset="-128"/>
              <a:cs typeface="Times New Roman" panose="02020603050405020304" pitchFamily="18" charset="0"/>
            </a:rPr>
            <a:t>一方で、認定こども園・幼稚園・保育所、児童館の一人当たり面積は、類似団体平均を下回っており、計画的な修繕等により施設機能を確保することとしていく</a:t>
          </a:r>
          <a:r>
            <a:rPr lang="ja-JP" altLang="en-US" sz="140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46,004
45,721
554.63
31,256,901
30,293,150
759,488
15,897,843
26,663,898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22151</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194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170724</xdr:rowOff>
    </xdr:from>
    <xdr:to>
      <xdr:col>24</xdr:col>
      <xdr:colOff>114300</xdr:colOff>
      <xdr:row>37</xdr:row>
      <xdr:rowOff>100874</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34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144599</xdr:rowOff>
    </xdr:from>
    <xdr:to>
      <xdr:col>20</xdr:col>
      <xdr:colOff>38100</xdr:colOff>
      <xdr:row>37</xdr:row>
      <xdr:rowOff>74749</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123372</xdr:rowOff>
    </xdr:from>
    <xdr:to>
      <xdr:col>15</xdr:col>
      <xdr:colOff>101600</xdr:colOff>
      <xdr:row>37</xdr:row>
      <xdr:rowOff>53522</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115207</xdr:rowOff>
    </xdr:from>
    <xdr:to>
      <xdr:col>10</xdr:col>
      <xdr:colOff>165100</xdr:colOff>
      <xdr:row>37</xdr:row>
      <xdr:rowOff>45357</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115207</xdr:rowOff>
    </xdr:from>
    <xdr:to>
      <xdr:col>6</xdr:col>
      <xdr:colOff>38100</xdr:colOff>
      <xdr:row>37</xdr:row>
      <xdr:rowOff>45357</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138067</xdr:rowOff>
    </xdr:from>
    <xdr:to>
      <xdr:col>24</xdr:col>
      <xdr:colOff>114300</xdr:colOff>
      <xdr:row>42</xdr:row>
      <xdr:rowOff>68217</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716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52994</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708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138067</xdr:rowOff>
    </xdr:from>
    <xdr:to>
      <xdr:col>20</xdr:col>
      <xdr:colOff>38100</xdr:colOff>
      <xdr:row>42</xdr:row>
      <xdr:rowOff>68217</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716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17417</xdr:rowOff>
    </xdr:from>
    <xdr:to>
      <xdr:col>24</xdr:col>
      <xdr:colOff>63500</xdr:colOff>
      <xdr:row>42</xdr:row>
      <xdr:rowOff>17417</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72183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115207</xdr:rowOff>
    </xdr:from>
    <xdr:to>
      <xdr:col>15</xdr:col>
      <xdr:colOff>101600</xdr:colOff>
      <xdr:row>42</xdr:row>
      <xdr:rowOff>45357</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714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166007</xdr:rowOff>
    </xdr:from>
    <xdr:to>
      <xdr:col>19</xdr:col>
      <xdr:colOff>177800</xdr:colOff>
      <xdr:row>42</xdr:row>
      <xdr:rowOff>17417</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719545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82550</xdr:rowOff>
    </xdr:from>
    <xdr:to>
      <xdr:col>10</xdr:col>
      <xdr:colOff>165100</xdr:colOff>
      <xdr:row>42</xdr:row>
      <xdr:rowOff>12700</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133350</xdr:rowOff>
    </xdr:from>
    <xdr:to>
      <xdr:col>15</xdr:col>
      <xdr:colOff>50800</xdr:colOff>
      <xdr:row>41</xdr:row>
      <xdr:rowOff>166007</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71628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49893</xdr:rowOff>
    </xdr:from>
    <xdr:to>
      <xdr:col>6</xdr:col>
      <xdr:colOff>38100</xdr:colOff>
      <xdr:row>41</xdr:row>
      <xdr:rowOff>151493</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100693</xdr:rowOff>
    </xdr:from>
    <xdr:to>
      <xdr:col>10</xdr:col>
      <xdr:colOff>114300</xdr:colOff>
      <xdr:row>41</xdr:row>
      <xdr:rowOff>133350</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a:off x="1130300" y="71301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91276</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09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70049</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61884</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61884</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59344</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726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36484</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7237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3827</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720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142620</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7172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2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45720</xdr:rowOff>
    </xdr:from>
    <xdr:to>
      <xdr:col>54</xdr:col>
      <xdr:colOff>189865</xdr:colOff>
      <xdr:row>42</xdr:row>
      <xdr:rowOff>3810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flipV="1">
          <a:off x="10476865" y="587502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200-000074000000}"/>
            </a:ext>
          </a:extLst>
        </xdr:cNvPr>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163847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200-000076000000}"/>
            </a:ext>
          </a:extLst>
        </xdr:cNvPr>
        <xdr:cNvSpPr txBox="1"/>
      </xdr:nvSpPr>
      <xdr:spPr>
        <a:xfrm>
          <a:off x="10515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45720</xdr:rowOff>
    </xdr:from>
    <xdr:to>
      <xdr:col>55</xdr:col>
      <xdr:colOff>88900</xdr:colOff>
      <xdr:row>34</xdr:row>
      <xdr:rowOff>45720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10388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90187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200-000078000000}"/>
            </a:ext>
          </a:extLst>
        </xdr:cNvPr>
        <xdr:cNvSpPr txBox="1"/>
      </xdr:nvSpPr>
      <xdr:spPr>
        <a:xfrm>
          <a:off x="10515600" y="6776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67310</xdr:rowOff>
    </xdr:from>
    <xdr:to>
      <xdr:col>55</xdr:col>
      <xdr:colOff>50800</xdr:colOff>
      <xdr:row>40</xdr:row>
      <xdr:rowOff>168910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104267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74930</xdr:rowOff>
    </xdr:from>
    <xdr:to>
      <xdr:col>50</xdr:col>
      <xdr:colOff>165100</xdr:colOff>
      <xdr:row>41</xdr:row>
      <xdr:rowOff>5080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9588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78740</xdr:rowOff>
    </xdr:from>
    <xdr:to>
      <xdr:col>46</xdr:col>
      <xdr:colOff>38100</xdr:colOff>
      <xdr:row>41</xdr:row>
      <xdr:rowOff>8890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8699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86360</xdr:rowOff>
    </xdr:from>
    <xdr:to>
      <xdr:col>41</xdr:col>
      <xdr:colOff>101600</xdr:colOff>
      <xdr:row>41</xdr:row>
      <xdr:rowOff>16510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7810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921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17780</xdr:rowOff>
    </xdr:from>
    <xdr:to>
      <xdr:col>55</xdr:col>
      <xdr:colOff>50800</xdr:colOff>
      <xdr:row>41</xdr:row>
      <xdr:rowOff>119380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104267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104157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200-000084000000}"/>
            </a:ext>
          </a:extLst>
        </xdr:cNvPr>
        <xdr:cNvSpPr txBox="1"/>
      </xdr:nvSpPr>
      <xdr:spPr>
        <a:xfrm>
          <a:off x="10515600" y="696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17780</xdr:rowOff>
    </xdr:from>
    <xdr:to>
      <xdr:col>50</xdr:col>
      <xdr:colOff>165100</xdr:colOff>
      <xdr:row>41</xdr:row>
      <xdr:rowOff>119380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95885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68580</xdr:rowOff>
    </xdr:from>
    <xdr:to>
      <xdr:col>55</xdr:col>
      <xdr:colOff>0</xdr:colOff>
      <xdr:row>41</xdr:row>
      <xdr:rowOff>68580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9639300" y="70980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67310</xdr:rowOff>
    </xdr:from>
    <xdr:to>
      <xdr:col>46</xdr:col>
      <xdr:colOff>38100</xdr:colOff>
      <xdr:row>41</xdr:row>
      <xdr:rowOff>168910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8699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68580</xdr:rowOff>
    </xdr:from>
    <xdr:to>
      <xdr:col>50</xdr:col>
      <xdr:colOff>114300</xdr:colOff>
      <xdr:row>41</xdr:row>
      <xdr:rowOff>118110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flipV="1">
          <a:off x="8750300" y="70980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67310</xdr:rowOff>
    </xdr:from>
    <xdr:to>
      <xdr:col>41</xdr:col>
      <xdr:colOff>101600</xdr:colOff>
      <xdr:row>41</xdr:row>
      <xdr:rowOff>168910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7810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118110</xdr:rowOff>
    </xdr:from>
    <xdr:to>
      <xdr:col>45</xdr:col>
      <xdr:colOff>177800</xdr:colOff>
      <xdr:row>41</xdr:row>
      <xdr:rowOff>118110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7861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71120</xdr:rowOff>
    </xdr:from>
    <xdr:to>
      <xdr:col>36</xdr:col>
      <xdr:colOff>165100</xdr:colOff>
      <xdr:row>42</xdr:row>
      <xdr:rowOff>1270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6921500" y="710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118110</xdr:rowOff>
    </xdr:from>
    <xdr:to>
      <xdr:col>41</xdr:col>
      <xdr:colOff>50800</xdr:colOff>
      <xdr:row>41</xdr:row>
      <xdr:rowOff>121920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flipV="1">
          <a:off x="6972300" y="71475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21607</xdr:rowOff>
    </xdr:from>
    <xdr:ext cx="469744" cy="259045"/>
    <xdr:sp macro="" textlink="">
      <xdr:nvSpPr>
        <xdr:cNvPr id="141" name="n_1aveValue【図書館】&#10;一人当たり面積">
          <a:extLst>
            <a:ext uri="{FF2B5EF4-FFF2-40B4-BE49-F238E27FC236}">
              <a16:creationId xmlns:a16="http://schemas.microsoft.com/office/drawing/2014/main" id="{00000000-0008-0000-0200-00008D000000}"/>
            </a:ext>
          </a:extLst>
        </xdr:cNvPr>
        <xdr:cNvSpPr txBox="1"/>
      </xdr:nvSpPr>
      <xdr:spPr>
        <a:xfrm>
          <a:off x="9391727" y="670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25417</xdr:rowOff>
    </xdr:from>
    <xdr:ext cx="469744" cy="259045"/>
    <xdr:sp macro="" textlink="">
      <xdr:nvSpPr>
        <xdr:cNvPr id="142" name="n_2aveValue【図書館】&#10;一人当たり面積">
          <a:extLst>
            <a:ext uri="{FF2B5EF4-FFF2-40B4-BE49-F238E27FC236}">
              <a16:creationId xmlns:a16="http://schemas.microsoft.com/office/drawing/2014/main" id="{00000000-0008-0000-0200-00008E000000}"/>
            </a:ext>
          </a:extLst>
        </xdr:cNvPr>
        <xdr:cNvSpPr txBox="1"/>
      </xdr:nvSpPr>
      <xdr:spPr>
        <a:xfrm>
          <a:off x="8515427" y="671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33037</xdr:rowOff>
    </xdr:from>
    <xdr:ext cx="469744" cy="259045"/>
    <xdr:sp macro="" textlink="">
      <xdr:nvSpPr>
        <xdr:cNvPr id="143" name="n_3aveValue【図書館】&#10;一人当たり面積">
          <a:extLst>
            <a:ext uri="{FF2B5EF4-FFF2-40B4-BE49-F238E27FC236}">
              <a16:creationId xmlns:a16="http://schemas.microsoft.com/office/drawing/2014/main" id="{00000000-0008-0000-0200-00008F000000}"/>
            </a:ext>
          </a:extLst>
        </xdr:cNvPr>
        <xdr:cNvSpPr txBox="1"/>
      </xdr:nvSpPr>
      <xdr:spPr>
        <a:xfrm>
          <a:off x="7626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48277</xdr:rowOff>
    </xdr:from>
    <xdr:ext cx="469744" cy="259045"/>
    <xdr:sp macro="" textlink="">
      <xdr:nvSpPr>
        <xdr:cNvPr id="144" name="n_4aveValue【図書館】&#10;一人当たり面積">
          <a:extLst>
            <a:ext uri="{FF2B5EF4-FFF2-40B4-BE49-F238E27FC236}">
              <a16:creationId xmlns:a16="http://schemas.microsoft.com/office/drawing/2014/main" id="{00000000-0008-0000-0200-000090000000}"/>
            </a:ext>
          </a:extLst>
        </xdr:cNvPr>
        <xdr:cNvSpPr txBox="1"/>
      </xdr:nvSpPr>
      <xdr:spPr>
        <a:xfrm>
          <a:off x="6737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110507</xdr:rowOff>
    </xdr:from>
    <xdr:ext cx="469744" cy="259045"/>
    <xdr:sp macro="" textlink="">
      <xdr:nvSpPr>
        <xdr:cNvPr id="145" name="n_1mainValue【図書館】&#10;一人当たり面積">
          <a:extLst>
            <a:ext uri="{FF2B5EF4-FFF2-40B4-BE49-F238E27FC236}">
              <a16:creationId xmlns:a16="http://schemas.microsoft.com/office/drawing/2014/main" id="{00000000-0008-0000-0200-000091000000}"/>
            </a:ext>
          </a:extLst>
        </xdr:cNvPr>
        <xdr:cNvSpPr txBox="1"/>
      </xdr:nvSpPr>
      <xdr:spPr>
        <a:xfrm>
          <a:off x="9391727" y="713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160037</xdr:rowOff>
    </xdr:from>
    <xdr:ext cx="469744" cy="259045"/>
    <xdr:sp macro="" textlink="">
      <xdr:nvSpPr>
        <xdr:cNvPr id="146" name="n_2mainValue【図書館】&#10;一人当たり面積">
          <a:extLst>
            <a:ext uri="{FF2B5EF4-FFF2-40B4-BE49-F238E27FC236}">
              <a16:creationId xmlns:a16="http://schemas.microsoft.com/office/drawing/2014/main" id="{00000000-0008-0000-0200-000092000000}"/>
            </a:ext>
          </a:extLst>
        </xdr:cNvPr>
        <xdr:cNvSpPr txBox="1"/>
      </xdr:nvSpPr>
      <xdr:spPr>
        <a:xfrm>
          <a:off x="8515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160037</xdr:rowOff>
    </xdr:from>
    <xdr:ext cx="469744" cy="259045"/>
    <xdr:sp macro="" textlink="">
      <xdr:nvSpPr>
        <xdr:cNvPr id="147" name="n_3mainValue【図書館】&#10;一人当たり面積">
          <a:extLst>
            <a:ext uri="{FF2B5EF4-FFF2-40B4-BE49-F238E27FC236}">
              <a16:creationId xmlns:a16="http://schemas.microsoft.com/office/drawing/2014/main" id="{00000000-0008-0000-0200-000093000000}"/>
            </a:ext>
          </a:extLst>
        </xdr:cNvPr>
        <xdr:cNvSpPr txBox="1"/>
      </xdr:nvSpPr>
      <xdr:spPr>
        <a:xfrm>
          <a:off x="7626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163847</xdr:rowOff>
    </xdr:from>
    <xdr:ext cx="469744" cy="259045"/>
    <xdr:sp macro="" textlink="">
      <xdr:nvSpPr>
        <xdr:cNvPr id="148" name="n_4mainValue【図書館】&#10;一人当たり面積">
          <a:extLst>
            <a:ext uri="{FF2B5EF4-FFF2-40B4-BE49-F238E27FC236}">
              <a16:creationId xmlns:a16="http://schemas.microsoft.com/office/drawing/2014/main" id="{00000000-0008-0000-0200-000094000000}"/>
            </a:ext>
          </a:extLst>
        </xdr:cNvPr>
        <xdr:cNvSpPr txBox="1"/>
      </xdr:nvSpPr>
      <xdr:spPr>
        <a:xfrm>
          <a:off x="6737427" y="719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00000000-0008-0000-02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91440</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flipV="1">
          <a:off x="4634865" y="9692640"/>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00000000-0008-0000-0200-0000AF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38117</xdr:rowOff>
    </xdr:from>
    <xdr:ext cx="405111" cy="259045"/>
    <xdr:sp macro="" textlink="">
      <xdr:nvSpPr>
        <xdr:cNvPr id="177" name="【体育館・プール】&#10;有形固定資産減価償却率最大値テキスト">
          <a:extLst>
            <a:ext uri="{FF2B5EF4-FFF2-40B4-BE49-F238E27FC236}">
              <a16:creationId xmlns:a16="http://schemas.microsoft.com/office/drawing/2014/main" id="{00000000-0008-0000-0200-0000B1000000}"/>
            </a:ext>
          </a:extLst>
        </xdr:cNvPr>
        <xdr:cNvSpPr txBox="1"/>
      </xdr:nvSpPr>
      <xdr:spPr>
        <a:xfrm>
          <a:off x="4673600" y="9467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91440</xdr:rowOff>
    </xdr:from>
    <xdr:to>
      <xdr:col>24</xdr:col>
      <xdr:colOff>152400</xdr:colOff>
      <xdr:row>56</xdr:row>
      <xdr:rowOff>91440</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4546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30860</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00000000-0008-0000-0200-0000B3000000}"/>
            </a:ext>
          </a:extLst>
        </xdr:cNvPr>
        <xdr:cNvSpPr txBox="1"/>
      </xdr:nvSpPr>
      <xdr:spPr>
        <a:xfrm>
          <a:off x="4673600" y="10317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145143</xdr:rowOff>
    </xdr:from>
    <xdr:to>
      <xdr:col>15</xdr:col>
      <xdr:colOff>101600</xdr:colOff>
      <xdr:row>61</xdr:row>
      <xdr:rowOff>75293</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2857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138612</xdr:rowOff>
    </xdr:from>
    <xdr:to>
      <xdr:col>10</xdr:col>
      <xdr:colOff>165100</xdr:colOff>
      <xdr:row>61</xdr:row>
      <xdr:rowOff>68762</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1968500" y="1042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127181</xdr:rowOff>
    </xdr:from>
    <xdr:to>
      <xdr:col>6</xdr:col>
      <xdr:colOff>38100</xdr:colOff>
      <xdr:row>61</xdr:row>
      <xdr:rowOff>57331</xdr:rowOff>
    </xdr:to>
    <xdr:sp macro="" textlink="">
      <xdr:nvSpPr>
        <xdr:cNvPr id="184" name="フローチャート: 判断 183">
          <a:extLst>
            <a:ext uri="{FF2B5EF4-FFF2-40B4-BE49-F238E27FC236}">
              <a16:creationId xmlns:a16="http://schemas.microsoft.com/office/drawing/2014/main" id="{00000000-0008-0000-0200-0000B8000000}"/>
            </a:ext>
          </a:extLst>
        </xdr:cNvPr>
        <xdr:cNvSpPr/>
      </xdr:nvSpPr>
      <xdr:spPr>
        <a:xfrm>
          <a:off x="1079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35741</xdr:rowOff>
    </xdr:from>
    <xdr:to>
      <xdr:col>24</xdr:col>
      <xdr:colOff>114300</xdr:colOff>
      <xdr:row>63</xdr:row>
      <xdr:rowOff>137341</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4584700" y="1083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14168</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00000000-0008-0000-0200-0000BF000000}"/>
            </a:ext>
          </a:extLst>
        </xdr:cNvPr>
        <xdr:cNvSpPr txBox="1"/>
      </xdr:nvSpPr>
      <xdr:spPr>
        <a:xfrm>
          <a:off x="4673600" y="10815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169635</xdr:rowOff>
    </xdr:from>
    <xdr:to>
      <xdr:col>20</xdr:col>
      <xdr:colOff>38100</xdr:colOff>
      <xdr:row>63</xdr:row>
      <xdr:rowOff>99785</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3746500" y="1079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48985</xdr:rowOff>
    </xdr:from>
    <xdr:to>
      <xdr:col>24</xdr:col>
      <xdr:colOff>63500</xdr:colOff>
      <xdr:row>63</xdr:row>
      <xdr:rowOff>86541</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3797300" y="10850335"/>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125549</xdr:rowOff>
    </xdr:from>
    <xdr:to>
      <xdr:col>15</xdr:col>
      <xdr:colOff>101600</xdr:colOff>
      <xdr:row>63</xdr:row>
      <xdr:rowOff>55699</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2857500" y="1075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4899</xdr:rowOff>
    </xdr:from>
    <xdr:to>
      <xdr:col>19</xdr:col>
      <xdr:colOff>177800</xdr:colOff>
      <xdr:row>63</xdr:row>
      <xdr:rowOff>48985</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2908300" y="10806249"/>
          <a:ext cx="889000" cy="4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99423</xdr:rowOff>
    </xdr:from>
    <xdr:to>
      <xdr:col>10</xdr:col>
      <xdr:colOff>165100</xdr:colOff>
      <xdr:row>63</xdr:row>
      <xdr:rowOff>29573</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1968500" y="1072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150223</xdr:rowOff>
    </xdr:from>
    <xdr:to>
      <xdr:col>15</xdr:col>
      <xdr:colOff>50800</xdr:colOff>
      <xdr:row>63</xdr:row>
      <xdr:rowOff>4899</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2019300" y="1078012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52070</xdr:rowOff>
    </xdr:from>
    <xdr:to>
      <xdr:col>6</xdr:col>
      <xdr:colOff>38100</xdr:colOff>
      <xdr:row>62</xdr:row>
      <xdr:rowOff>153670</xdr:rowOff>
    </xdr:to>
    <xdr:sp macro="" textlink="">
      <xdr:nvSpPr>
        <xdr:cNvPr id="198" name="楕円 197">
          <a:extLst>
            <a:ext uri="{FF2B5EF4-FFF2-40B4-BE49-F238E27FC236}">
              <a16:creationId xmlns:a16="http://schemas.microsoft.com/office/drawing/2014/main" id="{00000000-0008-0000-0200-0000C6000000}"/>
            </a:ext>
          </a:extLst>
        </xdr:cNvPr>
        <xdr:cNvSpPr/>
      </xdr:nvSpPr>
      <xdr:spPr>
        <a:xfrm>
          <a:off x="1079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102870</xdr:rowOff>
    </xdr:from>
    <xdr:to>
      <xdr:col>10</xdr:col>
      <xdr:colOff>114300</xdr:colOff>
      <xdr:row>62</xdr:row>
      <xdr:rowOff>150223</xdr:rowOff>
    </xdr:to>
    <xdr:cxnSp macro="">
      <xdr:nvCxnSpPr>
        <xdr:cNvPr id="199" name="直線コネクタ 198">
          <a:extLst>
            <a:ext uri="{FF2B5EF4-FFF2-40B4-BE49-F238E27FC236}">
              <a16:creationId xmlns:a16="http://schemas.microsoft.com/office/drawing/2014/main" id="{00000000-0008-0000-0200-0000C7000000}"/>
            </a:ext>
          </a:extLst>
        </xdr:cNvPr>
        <xdr:cNvCxnSpPr/>
      </xdr:nvCxnSpPr>
      <xdr:spPr>
        <a:xfrm>
          <a:off x="1130300" y="10732770"/>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109781</xdr:rowOff>
    </xdr:from>
    <xdr:ext cx="405111" cy="259045"/>
    <xdr:sp macro="" textlink="">
      <xdr:nvSpPr>
        <xdr:cNvPr id="200" name="n_1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3582044" y="10225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91820</xdr:rowOff>
    </xdr:from>
    <xdr:ext cx="405111" cy="259045"/>
    <xdr:sp macro="" textlink="">
      <xdr:nvSpPr>
        <xdr:cNvPr id="201" name="n_2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2705744" y="10207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85289</xdr:rowOff>
    </xdr:from>
    <xdr:ext cx="405111" cy="259045"/>
    <xdr:sp macro="" textlink="">
      <xdr:nvSpPr>
        <xdr:cNvPr id="202" name="n_3ave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1816744" y="1020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73858</xdr:rowOff>
    </xdr:from>
    <xdr:ext cx="405111" cy="259045"/>
    <xdr:sp macro="" textlink="">
      <xdr:nvSpPr>
        <xdr:cNvPr id="203" name="n_4ave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927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90912</xdr:rowOff>
    </xdr:from>
    <xdr:ext cx="405111" cy="259045"/>
    <xdr:sp macro="" textlink="">
      <xdr:nvSpPr>
        <xdr:cNvPr id="204" name="n_1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3582044" y="1089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46826</xdr:rowOff>
    </xdr:from>
    <xdr:ext cx="405111" cy="259045"/>
    <xdr:sp macro="" textlink="">
      <xdr:nvSpPr>
        <xdr:cNvPr id="205" name="n_2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2705744" y="1084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20700</xdr:rowOff>
    </xdr:from>
    <xdr:ext cx="405111" cy="259045"/>
    <xdr:sp macro="" textlink="">
      <xdr:nvSpPr>
        <xdr:cNvPr id="206" name="n_3main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1816744" y="1082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144797</xdr:rowOff>
    </xdr:from>
    <xdr:ext cx="405111" cy="259045"/>
    <xdr:sp macro="" textlink="">
      <xdr:nvSpPr>
        <xdr:cNvPr id="207" name="n_4mainValue【体育館・プール】&#10;有形固定資産減価償却率">
          <a:extLst>
            <a:ext uri="{FF2B5EF4-FFF2-40B4-BE49-F238E27FC236}">
              <a16:creationId xmlns:a16="http://schemas.microsoft.com/office/drawing/2014/main" id="{00000000-0008-0000-0200-0000CF000000}"/>
            </a:ext>
          </a:extLst>
        </xdr:cNvPr>
        <xdr:cNvSpPr txBox="1"/>
      </xdr:nvSpPr>
      <xdr:spPr>
        <a:xfrm>
          <a:off x="927744" y="1077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2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200-0000E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0000000-0008-0000-0200-0000E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126111</xdr:rowOff>
    </xdr:from>
    <xdr:to>
      <xdr:col>54</xdr:col>
      <xdr:colOff>189865</xdr:colOff>
      <xdr:row>64</xdr:row>
      <xdr:rowOff>75819</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flipV="1">
          <a:off x="10476865" y="9727311"/>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32" name="【体育館・プール】&#10;一人当たり面積最小値テキスト">
          <a:extLst>
            <a:ext uri="{FF2B5EF4-FFF2-40B4-BE49-F238E27FC236}">
              <a16:creationId xmlns:a16="http://schemas.microsoft.com/office/drawing/2014/main" id="{00000000-0008-0000-0200-0000E8000000}"/>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72788</xdr:rowOff>
    </xdr:from>
    <xdr:ext cx="469744" cy="259045"/>
    <xdr:sp macro="" textlink="">
      <xdr:nvSpPr>
        <xdr:cNvPr id="234" name="【体育館・プール】&#10;一人当たり面積最大値テキスト">
          <a:extLst>
            <a:ext uri="{FF2B5EF4-FFF2-40B4-BE49-F238E27FC236}">
              <a16:creationId xmlns:a16="http://schemas.microsoft.com/office/drawing/2014/main" id="{00000000-0008-0000-0200-0000EA000000}"/>
            </a:ext>
          </a:extLst>
        </xdr:cNvPr>
        <xdr:cNvSpPr txBox="1"/>
      </xdr:nvSpPr>
      <xdr:spPr>
        <a:xfrm>
          <a:off x="10515600" y="950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126111</xdr:rowOff>
    </xdr:from>
    <xdr:to>
      <xdr:col>55</xdr:col>
      <xdr:colOff>88900</xdr:colOff>
      <xdr:row>56</xdr:row>
      <xdr:rowOff>126111</xdr:rowOff>
    </xdr:to>
    <xdr:cxnSp macro="">
      <xdr:nvCxnSpPr>
        <xdr:cNvPr id="235" name="直線コネクタ 234">
          <a:extLst>
            <a:ext uri="{FF2B5EF4-FFF2-40B4-BE49-F238E27FC236}">
              <a16:creationId xmlns:a16="http://schemas.microsoft.com/office/drawing/2014/main" id="{00000000-0008-0000-0200-0000EB000000}"/>
            </a:ext>
          </a:extLst>
        </xdr:cNvPr>
        <xdr:cNvCxnSpPr/>
      </xdr:nvCxnSpPr>
      <xdr:spPr>
        <a:xfrm>
          <a:off x="10388600" y="972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64660</xdr:rowOff>
    </xdr:from>
    <xdr:ext cx="469744" cy="259045"/>
    <xdr:sp macro="" textlink="">
      <xdr:nvSpPr>
        <xdr:cNvPr id="236" name="【体育館・プール】&#10;一人当たり面積平均値テキスト">
          <a:extLst>
            <a:ext uri="{FF2B5EF4-FFF2-40B4-BE49-F238E27FC236}">
              <a16:creationId xmlns:a16="http://schemas.microsoft.com/office/drawing/2014/main" id="{00000000-0008-0000-0200-0000EC000000}"/>
            </a:ext>
          </a:extLst>
        </xdr:cNvPr>
        <xdr:cNvSpPr txBox="1"/>
      </xdr:nvSpPr>
      <xdr:spPr>
        <a:xfrm>
          <a:off x="10515600" y="106945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41783</xdr:rowOff>
    </xdr:from>
    <xdr:to>
      <xdr:col>55</xdr:col>
      <xdr:colOff>50800</xdr:colOff>
      <xdr:row>63</xdr:row>
      <xdr:rowOff>143383</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10426700" y="1084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52832</xdr:rowOff>
    </xdr:from>
    <xdr:to>
      <xdr:col>50</xdr:col>
      <xdr:colOff>165100</xdr:colOff>
      <xdr:row>63</xdr:row>
      <xdr:rowOff>154432</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9588500" y="10854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65024</xdr:rowOff>
    </xdr:from>
    <xdr:to>
      <xdr:col>46</xdr:col>
      <xdr:colOff>38100</xdr:colOff>
      <xdr:row>63</xdr:row>
      <xdr:rowOff>166624</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8699500" y="1086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68834</xdr:rowOff>
    </xdr:from>
    <xdr:to>
      <xdr:col>41</xdr:col>
      <xdr:colOff>101600</xdr:colOff>
      <xdr:row>63</xdr:row>
      <xdr:rowOff>170434</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7810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73025</xdr:rowOff>
    </xdr:from>
    <xdr:to>
      <xdr:col>36</xdr:col>
      <xdr:colOff>165100</xdr:colOff>
      <xdr:row>64</xdr:row>
      <xdr:rowOff>3175</xdr:rowOff>
    </xdr:to>
    <xdr:sp macro="" textlink="">
      <xdr:nvSpPr>
        <xdr:cNvPr id="241" name="フローチャート: 判断 240">
          <a:extLst>
            <a:ext uri="{FF2B5EF4-FFF2-40B4-BE49-F238E27FC236}">
              <a16:creationId xmlns:a16="http://schemas.microsoft.com/office/drawing/2014/main" id="{00000000-0008-0000-0200-0000F1000000}"/>
            </a:ext>
          </a:extLst>
        </xdr:cNvPr>
        <xdr:cNvSpPr/>
      </xdr:nvSpPr>
      <xdr:spPr>
        <a:xfrm>
          <a:off x="69215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46736</xdr:rowOff>
    </xdr:from>
    <xdr:to>
      <xdr:col>55</xdr:col>
      <xdr:colOff>50800</xdr:colOff>
      <xdr:row>63</xdr:row>
      <xdr:rowOff>148336</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10426700" y="108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25163</xdr:rowOff>
    </xdr:from>
    <xdr:ext cx="469744" cy="259045"/>
    <xdr:sp macro="" textlink="">
      <xdr:nvSpPr>
        <xdr:cNvPr id="248" name="【体育館・プール】&#10;一人当たり面積該当値テキスト">
          <a:extLst>
            <a:ext uri="{FF2B5EF4-FFF2-40B4-BE49-F238E27FC236}">
              <a16:creationId xmlns:a16="http://schemas.microsoft.com/office/drawing/2014/main" id="{00000000-0008-0000-0200-0000F8000000}"/>
            </a:ext>
          </a:extLst>
        </xdr:cNvPr>
        <xdr:cNvSpPr txBox="1"/>
      </xdr:nvSpPr>
      <xdr:spPr>
        <a:xfrm>
          <a:off x="10515600" y="1082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48641</xdr:rowOff>
    </xdr:from>
    <xdr:to>
      <xdr:col>50</xdr:col>
      <xdr:colOff>165100</xdr:colOff>
      <xdr:row>63</xdr:row>
      <xdr:rowOff>150241</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9588500" y="1084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97536</xdr:rowOff>
    </xdr:from>
    <xdr:to>
      <xdr:col>55</xdr:col>
      <xdr:colOff>0</xdr:colOff>
      <xdr:row>63</xdr:row>
      <xdr:rowOff>99441</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flipV="1">
          <a:off x="9639300" y="10898886"/>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50546</xdr:rowOff>
    </xdr:from>
    <xdr:to>
      <xdr:col>46</xdr:col>
      <xdr:colOff>38100</xdr:colOff>
      <xdr:row>63</xdr:row>
      <xdr:rowOff>152146</xdr:rowOff>
    </xdr:to>
    <xdr:sp macro="" textlink="">
      <xdr:nvSpPr>
        <xdr:cNvPr id="251" name="楕円 250">
          <a:extLst>
            <a:ext uri="{FF2B5EF4-FFF2-40B4-BE49-F238E27FC236}">
              <a16:creationId xmlns:a16="http://schemas.microsoft.com/office/drawing/2014/main" id="{00000000-0008-0000-0200-0000FB000000}"/>
            </a:ext>
          </a:extLst>
        </xdr:cNvPr>
        <xdr:cNvSpPr/>
      </xdr:nvSpPr>
      <xdr:spPr>
        <a:xfrm>
          <a:off x="8699500" y="1085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99441</xdr:rowOff>
    </xdr:from>
    <xdr:to>
      <xdr:col>50</xdr:col>
      <xdr:colOff>114300</xdr:colOff>
      <xdr:row>63</xdr:row>
      <xdr:rowOff>101346</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flipV="1">
          <a:off x="8750300" y="1090079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52451</xdr:rowOff>
    </xdr:from>
    <xdr:to>
      <xdr:col>41</xdr:col>
      <xdr:colOff>101600</xdr:colOff>
      <xdr:row>63</xdr:row>
      <xdr:rowOff>154051</xdr:rowOff>
    </xdr:to>
    <xdr:sp macro="" textlink="">
      <xdr:nvSpPr>
        <xdr:cNvPr id="253" name="楕円 252">
          <a:extLst>
            <a:ext uri="{FF2B5EF4-FFF2-40B4-BE49-F238E27FC236}">
              <a16:creationId xmlns:a16="http://schemas.microsoft.com/office/drawing/2014/main" id="{00000000-0008-0000-0200-0000FD000000}"/>
            </a:ext>
          </a:extLst>
        </xdr:cNvPr>
        <xdr:cNvSpPr/>
      </xdr:nvSpPr>
      <xdr:spPr>
        <a:xfrm>
          <a:off x="7810500" y="1085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101346</xdr:rowOff>
    </xdr:from>
    <xdr:to>
      <xdr:col>45</xdr:col>
      <xdr:colOff>177800</xdr:colOff>
      <xdr:row>63</xdr:row>
      <xdr:rowOff>103251</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flipV="1">
          <a:off x="7861300" y="10902696"/>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54737</xdr:rowOff>
    </xdr:from>
    <xdr:to>
      <xdr:col>36</xdr:col>
      <xdr:colOff>165100</xdr:colOff>
      <xdr:row>63</xdr:row>
      <xdr:rowOff>156337</xdr:rowOff>
    </xdr:to>
    <xdr:sp macro="" textlink="">
      <xdr:nvSpPr>
        <xdr:cNvPr id="255" name="楕円 254">
          <a:extLst>
            <a:ext uri="{FF2B5EF4-FFF2-40B4-BE49-F238E27FC236}">
              <a16:creationId xmlns:a16="http://schemas.microsoft.com/office/drawing/2014/main" id="{00000000-0008-0000-0200-0000FF000000}"/>
            </a:ext>
          </a:extLst>
        </xdr:cNvPr>
        <xdr:cNvSpPr/>
      </xdr:nvSpPr>
      <xdr:spPr>
        <a:xfrm>
          <a:off x="6921500" y="1085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103251</xdr:rowOff>
    </xdr:from>
    <xdr:to>
      <xdr:col>41</xdr:col>
      <xdr:colOff>50800</xdr:colOff>
      <xdr:row>63</xdr:row>
      <xdr:rowOff>105537</xdr:rowOff>
    </xdr:to>
    <xdr:cxnSp macro="">
      <xdr:nvCxnSpPr>
        <xdr:cNvPr id="256" name="直線コネクタ 255">
          <a:extLst>
            <a:ext uri="{FF2B5EF4-FFF2-40B4-BE49-F238E27FC236}">
              <a16:creationId xmlns:a16="http://schemas.microsoft.com/office/drawing/2014/main" id="{00000000-0008-0000-0200-000000010000}"/>
            </a:ext>
          </a:extLst>
        </xdr:cNvPr>
        <xdr:cNvCxnSpPr/>
      </xdr:nvCxnSpPr>
      <xdr:spPr>
        <a:xfrm flipV="1">
          <a:off x="6972300" y="1090460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145559</xdr:rowOff>
    </xdr:from>
    <xdr:ext cx="469744" cy="259045"/>
    <xdr:sp macro="" textlink="">
      <xdr:nvSpPr>
        <xdr:cNvPr id="257" name="n_1aveValue【体育館・プール】&#10;一人当たり面積">
          <a:extLst>
            <a:ext uri="{FF2B5EF4-FFF2-40B4-BE49-F238E27FC236}">
              <a16:creationId xmlns:a16="http://schemas.microsoft.com/office/drawing/2014/main" id="{00000000-0008-0000-0200-000001010000}"/>
            </a:ext>
          </a:extLst>
        </xdr:cNvPr>
        <xdr:cNvSpPr txBox="1"/>
      </xdr:nvSpPr>
      <xdr:spPr>
        <a:xfrm>
          <a:off x="9391727" y="1094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157751</xdr:rowOff>
    </xdr:from>
    <xdr:ext cx="469744" cy="259045"/>
    <xdr:sp macro="" textlink="">
      <xdr:nvSpPr>
        <xdr:cNvPr id="258" name="n_2aveValue【体育館・プール】&#10;一人当たり面積">
          <a:extLst>
            <a:ext uri="{FF2B5EF4-FFF2-40B4-BE49-F238E27FC236}">
              <a16:creationId xmlns:a16="http://schemas.microsoft.com/office/drawing/2014/main" id="{00000000-0008-0000-0200-000002010000}"/>
            </a:ext>
          </a:extLst>
        </xdr:cNvPr>
        <xdr:cNvSpPr txBox="1"/>
      </xdr:nvSpPr>
      <xdr:spPr>
        <a:xfrm>
          <a:off x="8515427" y="1095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161561</xdr:rowOff>
    </xdr:from>
    <xdr:ext cx="469744" cy="259045"/>
    <xdr:sp macro="" textlink="">
      <xdr:nvSpPr>
        <xdr:cNvPr id="259" name="n_3aveValue【体育館・プール】&#10;一人当たり面積">
          <a:extLst>
            <a:ext uri="{FF2B5EF4-FFF2-40B4-BE49-F238E27FC236}">
              <a16:creationId xmlns:a16="http://schemas.microsoft.com/office/drawing/2014/main" id="{00000000-0008-0000-0200-000003010000}"/>
            </a:ext>
          </a:extLst>
        </xdr:cNvPr>
        <xdr:cNvSpPr txBox="1"/>
      </xdr:nvSpPr>
      <xdr:spPr>
        <a:xfrm>
          <a:off x="7626427"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165752</xdr:rowOff>
    </xdr:from>
    <xdr:ext cx="469744" cy="259045"/>
    <xdr:sp macro="" textlink="">
      <xdr:nvSpPr>
        <xdr:cNvPr id="260" name="n_4aveValue【体育館・プール】&#10;一人当たり面積">
          <a:extLst>
            <a:ext uri="{FF2B5EF4-FFF2-40B4-BE49-F238E27FC236}">
              <a16:creationId xmlns:a16="http://schemas.microsoft.com/office/drawing/2014/main" id="{00000000-0008-0000-0200-000004010000}"/>
            </a:ext>
          </a:extLst>
        </xdr:cNvPr>
        <xdr:cNvSpPr txBox="1"/>
      </xdr:nvSpPr>
      <xdr:spPr>
        <a:xfrm>
          <a:off x="6737427" y="1096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166768</xdr:rowOff>
    </xdr:from>
    <xdr:ext cx="469744" cy="259045"/>
    <xdr:sp macro="" textlink="">
      <xdr:nvSpPr>
        <xdr:cNvPr id="261" name="n_1mainValue【体育館・プール】&#10;一人当たり面積">
          <a:extLst>
            <a:ext uri="{FF2B5EF4-FFF2-40B4-BE49-F238E27FC236}">
              <a16:creationId xmlns:a16="http://schemas.microsoft.com/office/drawing/2014/main" id="{00000000-0008-0000-0200-000005010000}"/>
            </a:ext>
          </a:extLst>
        </xdr:cNvPr>
        <xdr:cNvSpPr txBox="1"/>
      </xdr:nvSpPr>
      <xdr:spPr>
        <a:xfrm>
          <a:off x="9391727" y="10625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168673</xdr:rowOff>
    </xdr:from>
    <xdr:ext cx="469744" cy="259045"/>
    <xdr:sp macro="" textlink="">
      <xdr:nvSpPr>
        <xdr:cNvPr id="262" name="n_2mainValue【体育館・プール】&#10;一人当たり面積">
          <a:extLst>
            <a:ext uri="{FF2B5EF4-FFF2-40B4-BE49-F238E27FC236}">
              <a16:creationId xmlns:a16="http://schemas.microsoft.com/office/drawing/2014/main" id="{00000000-0008-0000-0200-000006010000}"/>
            </a:ext>
          </a:extLst>
        </xdr:cNvPr>
        <xdr:cNvSpPr txBox="1"/>
      </xdr:nvSpPr>
      <xdr:spPr>
        <a:xfrm>
          <a:off x="8515427" y="1062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170578</xdr:rowOff>
    </xdr:from>
    <xdr:ext cx="469744" cy="259045"/>
    <xdr:sp macro="" textlink="">
      <xdr:nvSpPr>
        <xdr:cNvPr id="263" name="n_3mainValue【体育館・プール】&#10;一人当たり面積">
          <a:extLst>
            <a:ext uri="{FF2B5EF4-FFF2-40B4-BE49-F238E27FC236}">
              <a16:creationId xmlns:a16="http://schemas.microsoft.com/office/drawing/2014/main" id="{00000000-0008-0000-0200-000007010000}"/>
            </a:ext>
          </a:extLst>
        </xdr:cNvPr>
        <xdr:cNvSpPr txBox="1"/>
      </xdr:nvSpPr>
      <xdr:spPr>
        <a:xfrm>
          <a:off x="7626427" y="10629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1414</xdr:rowOff>
    </xdr:from>
    <xdr:ext cx="469744" cy="259045"/>
    <xdr:sp macro="" textlink="">
      <xdr:nvSpPr>
        <xdr:cNvPr id="264" name="n_4mainValue【体育館・プール】&#10;一人当たり面積">
          <a:extLst>
            <a:ext uri="{FF2B5EF4-FFF2-40B4-BE49-F238E27FC236}">
              <a16:creationId xmlns:a16="http://schemas.microsoft.com/office/drawing/2014/main" id="{00000000-0008-0000-0200-000008010000}"/>
            </a:ext>
          </a:extLst>
        </xdr:cNvPr>
        <xdr:cNvSpPr txBox="1"/>
      </xdr:nvSpPr>
      <xdr:spPr>
        <a:xfrm>
          <a:off x="6737427" y="10631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000000-0008-0000-0200-000012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a:extLst>
            <a:ext uri="{FF2B5EF4-FFF2-40B4-BE49-F238E27FC236}">
              <a16:creationId xmlns:a16="http://schemas.microsoft.com/office/drawing/2014/main" id="{00000000-0008-0000-0200-00001A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a:extLst>
            <a:ext uri="{FF2B5EF4-FFF2-40B4-BE49-F238E27FC236}">
              <a16:creationId xmlns:a16="http://schemas.microsoft.com/office/drawing/2014/main" id="{00000000-0008-0000-0200-00001C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a:extLst>
            <a:ext uri="{FF2B5EF4-FFF2-40B4-BE49-F238E27FC236}">
              <a16:creationId xmlns:a16="http://schemas.microsoft.com/office/drawing/2014/main" id="{00000000-0008-0000-0200-00001F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00000000-0008-0000-0200-000021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65858</xdr:rowOff>
    </xdr:from>
    <xdr:to>
      <xdr:col>24</xdr:col>
      <xdr:colOff>62865</xdr:colOff>
      <xdr:row>86</xdr:row>
      <xdr:rowOff>168729</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flipV="1">
          <a:off x="4634865" y="13438958"/>
          <a:ext cx="0" cy="147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1" name="【福祉施設】&#10;有形固定資産減価償却率最小値テキスト">
          <a:extLst>
            <a:ext uri="{FF2B5EF4-FFF2-40B4-BE49-F238E27FC236}">
              <a16:creationId xmlns:a16="http://schemas.microsoft.com/office/drawing/2014/main" id="{00000000-0008-0000-0200-000023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12535</xdr:rowOff>
    </xdr:from>
    <xdr:ext cx="340478" cy="259045"/>
    <xdr:sp macro="" textlink="">
      <xdr:nvSpPr>
        <xdr:cNvPr id="293" name="【福祉施設】&#10;有形固定資産減価償却率最大値テキスト">
          <a:extLst>
            <a:ext uri="{FF2B5EF4-FFF2-40B4-BE49-F238E27FC236}">
              <a16:creationId xmlns:a16="http://schemas.microsoft.com/office/drawing/2014/main" id="{00000000-0008-0000-0200-000025010000}"/>
            </a:ext>
          </a:extLst>
        </xdr:cNvPr>
        <xdr:cNvSpPr txBox="1"/>
      </xdr:nvSpPr>
      <xdr:spPr>
        <a:xfrm>
          <a:off x="4673600" y="132141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65858</xdr:rowOff>
    </xdr:from>
    <xdr:to>
      <xdr:col>24</xdr:col>
      <xdr:colOff>152400</xdr:colOff>
      <xdr:row>78</xdr:row>
      <xdr:rowOff>65858</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4546600" y="1343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93090</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00000000-0008-0000-0200-000027010000}"/>
            </a:ext>
          </a:extLst>
        </xdr:cNvPr>
        <xdr:cNvSpPr txBox="1"/>
      </xdr:nvSpPr>
      <xdr:spPr>
        <a:xfrm>
          <a:off x="4673600" y="14151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114663</xdr:rowOff>
    </xdr:from>
    <xdr:to>
      <xdr:col>24</xdr:col>
      <xdr:colOff>114300</xdr:colOff>
      <xdr:row>83</xdr:row>
      <xdr:rowOff>44813</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45847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80373</xdr:rowOff>
    </xdr:from>
    <xdr:to>
      <xdr:col>20</xdr:col>
      <xdr:colOff>38100</xdr:colOff>
      <xdr:row>83</xdr:row>
      <xdr:rowOff>10523</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3746500" y="141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106499</xdr:rowOff>
    </xdr:from>
    <xdr:to>
      <xdr:col>15</xdr:col>
      <xdr:colOff>101600</xdr:colOff>
      <xdr:row>83</xdr:row>
      <xdr:rowOff>36649</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2857500" y="141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82006</xdr:rowOff>
    </xdr:from>
    <xdr:to>
      <xdr:col>10</xdr:col>
      <xdr:colOff>165100</xdr:colOff>
      <xdr:row>83</xdr:row>
      <xdr:rowOff>12156</xdr:rowOff>
    </xdr:to>
    <xdr:sp macro="" textlink="">
      <xdr:nvSpPr>
        <xdr:cNvPr id="299" name="フローチャート: 判断 298">
          <a:extLst>
            <a:ext uri="{FF2B5EF4-FFF2-40B4-BE49-F238E27FC236}">
              <a16:creationId xmlns:a16="http://schemas.microsoft.com/office/drawing/2014/main" id="{00000000-0008-0000-0200-00002B010000}"/>
            </a:ext>
          </a:extLst>
        </xdr:cNvPr>
        <xdr:cNvSpPr/>
      </xdr:nvSpPr>
      <xdr:spPr>
        <a:xfrm>
          <a:off x="1968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60779</xdr:rowOff>
    </xdr:from>
    <xdr:to>
      <xdr:col>6</xdr:col>
      <xdr:colOff>38100</xdr:colOff>
      <xdr:row>82</xdr:row>
      <xdr:rowOff>162379</xdr:rowOff>
    </xdr:to>
    <xdr:sp macro="" textlink="">
      <xdr:nvSpPr>
        <xdr:cNvPr id="300" name="フローチャート: 判断 299">
          <a:extLst>
            <a:ext uri="{FF2B5EF4-FFF2-40B4-BE49-F238E27FC236}">
              <a16:creationId xmlns:a16="http://schemas.microsoft.com/office/drawing/2014/main" id="{00000000-0008-0000-0200-00002C010000}"/>
            </a:ext>
          </a:extLst>
        </xdr:cNvPr>
        <xdr:cNvSpPr/>
      </xdr:nvSpPr>
      <xdr:spPr>
        <a:xfrm>
          <a:off x="1079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86</xdr:row>
      <xdr:rowOff>117929</xdr:rowOff>
    </xdr:from>
    <xdr:to>
      <xdr:col>15</xdr:col>
      <xdr:colOff>101600</xdr:colOff>
      <xdr:row>87</xdr:row>
      <xdr:rowOff>48079</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86</xdr:row>
      <xdr:rowOff>106499</xdr:rowOff>
    </xdr:from>
    <xdr:to>
      <xdr:col>10</xdr:col>
      <xdr:colOff>165100</xdr:colOff>
      <xdr:row>87</xdr:row>
      <xdr:rowOff>36649</xdr:rowOff>
    </xdr:to>
    <xdr:sp macro="" textlink="">
      <xdr:nvSpPr>
        <xdr:cNvPr id="307" name="楕円 306">
          <a:extLst>
            <a:ext uri="{FF2B5EF4-FFF2-40B4-BE49-F238E27FC236}">
              <a16:creationId xmlns:a16="http://schemas.microsoft.com/office/drawing/2014/main" id="{00000000-0008-0000-0200-000033010000}"/>
            </a:ext>
          </a:extLst>
        </xdr:cNvPr>
        <xdr:cNvSpPr/>
      </xdr:nvSpPr>
      <xdr:spPr>
        <a:xfrm>
          <a:off x="1968500" y="1485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157299</xdr:rowOff>
    </xdr:from>
    <xdr:to>
      <xdr:col>15</xdr:col>
      <xdr:colOff>50800</xdr:colOff>
      <xdr:row>86</xdr:row>
      <xdr:rowOff>168729</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2019300" y="1490199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80373</xdr:rowOff>
    </xdr:from>
    <xdr:to>
      <xdr:col>6</xdr:col>
      <xdr:colOff>38100</xdr:colOff>
      <xdr:row>87</xdr:row>
      <xdr:rowOff>10523</xdr:rowOff>
    </xdr:to>
    <xdr:sp macro="" textlink="">
      <xdr:nvSpPr>
        <xdr:cNvPr id="309" name="楕円 308">
          <a:extLst>
            <a:ext uri="{FF2B5EF4-FFF2-40B4-BE49-F238E27FC236}">
              <a16:creationId xmlns:a16="http://schemas.microsoft.com/office/drawing/2014/main" id="{00000000-0008-0000-0200-000035010000}"/>
            </a:ext>
          </a:extLst>
        </xdr:cNvPr>
        <xdr:cNvSpPr/>
      </xdr:nvSpPr>
      <xdr:spPr>
        <a:xfrm>
          <a:off x="1079500" y="148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131173</xdr:rowOff>
    </xdr:from>
    <xdr:to>
      <xdr:col>10</xdr:col>
      <xdr:colOff>114300</xdr:colOff>
      <xdr:row>86</xdr:row>
      <xdr:rowOff>157299</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1130300" y="1487587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27050</xdr:rowOff>
    </xdr:from>
    <xdr:ext cx="405111" cy="259045"/>
    <xdr:sp macro="" textlink="">
      <xdr:nvSpPr>
        <xdr:cNvPr id="311" name="n_1aveValue【福祉施設】&#10;有形固定資産減価償却率">
          <a:extLst>
            <a:ext uri="{FF2B5EF4-FFF2-40B4-BE49-F238E27FC236}">
              <a16:creationId xmlns:a16="http://schemas.microsoft.com/office/drawing/2014/main" id="{00000000-0008-0000-0200-000037010000}"/>
            </a:ext>
          </a:extLst>
        </xdr:cNvPr>
        <xdr:cNvSpPr txBox="1"/>
      </xdr:nvSpPr>
      <xdr:spPr>
        <a:xfrm>
          <a:off x="3582044" y="1391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53176</xdr:rowOff>
    </xdr:from>
    <xdr:ext cx="405111" cy="259045"/>
    <xdr:sp macro="" textlink="">
      <xdr:nvSpPr>
        <xdr:cNvPr id="312" name="n_2aveValue【福祉施設】&#10;有形固定資産減価償却率">
          <a:extLst>
            <a:ext uri="{FF2B5EF4-FFF2-40B4-BE49-F238E27FC236}">
              <a16:creationId xmlns:a16="http://schemas.microsoft.com/office/drawing/2014/main" id="{00000000-0008-0000-0200-000038010000}"/>
            </a:ext>
          </a:extLst>
        </xdr:cNvPr>
        <xdr:cNvSpPr txBox="1"/>
      </xdr:nvSpPr>
      <xdr:spPr>
        <a:xfrm>
          <a:off x="2705744" y="1394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28683</xdr:rowOff>
    </xdr:from>
    <xdr:ext cx="405111" cy="259045"/>
    <xdr:sp macro="" textlink="">
      <xdr:nvSpPr>
        <xdr:cNvPr id="313" name="n_3aveValue【福祉施設】&#10;有形固定資産減価償却率">
          <a:extLst>
            <a:ext uri="{FF2B5EF4-FFF2-40B4-BE49-F238E27FC236}">
              <a16:creationId xmlns:a16="http://schemas.microsoft.com/office/drawing/2014/main" id="{00000000-0008-0000-0200-000039010000}"/>
            </a:ext>
          </a:extLst>
        </xdr:cNvPr>
        <xdr:cNvSpPr txBox="1"/>
      </xdr:nvSpPr>
      <xdr:spPr>
        <a:xfrm>
          <a:off x="18167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7456</xdr:rowOff>
    </xdr:from>
    <xdr:ext cx="405111" cy="259045"/>
    <xdr:sp macro="" textlink="">
      <xdr:nvSpPr>
        <xdr:cNvPr id="314" name="n_4aveValue【福祉施設】&#10;有形固定資産減価償却率">
          <a:extLst>
            <a:ext uri="{FF2B5EF4-FFF2-40B4-BE49-F238E27FC236}">
              <a16:creationId xmlns:a16="http://schemas.microsoft.com/office/drawing/2014/main" id="{00000000-0008-0000-0200-00003A010000}"/>
            </a:ext>
          </a:extLst>
        </xdr:cNvPr>
        <xdr:cNvSpPr txBox="1"/>
      </xdr:nvSpPr>
      <xdr:spPr>
        <a:xfrm>
          <a:off x="927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15" name="n_2mainValue【福祉施設】&#10;有形固定資産減価償却率">
          <a:extLst>
            <a:ext uri="{FF2B5EF4-FFF2-40B4-BE49-F238E27FC236}">
              <a16:creationId xmlns:a16="http://schemas.microsoft.com/office/drawing/2014/main" id="{00000000-0008-0000-0200-00003B010000}"/>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87</xdr:row>
      <xdr:rowOff>27776</xdr:rowOff>
    </xdr:from>
    <xdr:ext cx="405111" cy="259045"/>
    <xdr:sp macro="" textlink="">
      <xdr:nvSpPr>
        <xdr:cNvPr id="316" name="n_3mainValue【福祉施設】&#10;有形固定資産減価償却率">
          <a:extLst>
            <a:ext uri="{FF2B5EF4-FFF2-40B4-BE49-F238E27FC236}">
              <a16:creationId xmlns:a16="http://schemas.microsoft.com/office/drawing/2014/main" id="{00000000-0008-0000-0200-00003C010000}"/>
            </a:ext>
          </a:extLst>
        </xdr:cNvPr>
        <xdr:cNvSpPr txBox="1"/>
      </xdr:nvSpPr>
      <xdr:spPr>
        <a:xfrm>
          <a:off x="1816744" y="14943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87</xdr:row>
      <xdr:rowOff>1650</xdr:rowOff>
    </xdr:from>
    <xdr:ext cx="405111" cy="259045"/>
    <xdr:sp macro="" textlink="">
      <xdr:nvSpPr>
        <xdr:cNvPr id="317" name="n_4mainValue【福祉施設】&#10;有形固定資産減価償却率">
          <a:extLst>
            <a:ext uri="{FF2B5EF4-FFF2-40B4-BE49-F238E27FC236}">
              <a16:creationId xmlns:a16="http://schemas.microsoft.com/office/drawing/2014/main" id="{00000000-0008-0000-0200-00003D010000}"/>
            </a:ext>
          </a:extLst>
        </xdr:cNvPr>
        <xdr:cNvSpPr txBox="1"/>
      </xdr:nvSpPr>
      <xdr:spPr>
        <a:xfrm>
          <a:off x="927744" y="1491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00000000-0008-0000-0200-00003E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00000000-0008-0000-0200-00003F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00000000-0008-0000-0200-000040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00000000-0008-0000-0200-000046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8" name="直線コネクタ 327">
          <a:extLst>
            <a:ext uri="{FF2B5EF4-FFF2-40B4-BE49-F238E27FC236}">
              <a16:creationId xmlns:a16="http://schemas.microsoft.com/office/drawing/2014/main" id="{00000000-0008-0000-0200-000048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0" name="直線コネクタ 329">
          <a:extLst>
            <a:ext uri="{FF2B5EF4-FFF2-40B4-BE49-F238E27FC236}">
              <a16:creationId xmlns:a16="http://schemas.microsoft.com/office/drawing/2014/main" id="{00000000-0008-0000-0200-00004A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福祉施設】&#10;一人当たり面積グラフ枠">
          <a:extLst>
            <a:ext uri="{FF2B5EF4-FFF2-40B4-BE49-F238E27FC236}">
              <a16:creationId xmlns:a16="http://schemas.microsoft.com/office/drawing/2014/main" id="{00000000-0008-0000-0200-000052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xdr:rowOff>
    </xdr:from>
    <xdr:to>
      <xdr:col>54</xdr:col>
      <xdr:colOff>189865</xdr:colOff>
      <xdr:row>86</xdr:row>
      <xdr:rowOff>26670</xdr:rowOff>
    </xdr:to>
    <xdr:cxnSp macro="">
      <xdr:nvCxnSpPr>
        <xdr:cNvPr id="339" name="直線コネクタ 338">
          <a:extLst>
            <a:ext uri="{FF2B5EF4-FFF2-40B4-BE49-F238E27FC236}">
              <a16:creationId xmlns:a16="http://schemas.microsoft.com/office/drawing/2014/main" id="{00000000-0008-0000-0200-000053010000}"/>
            </a:ext>
          </a:extLst>
        </xdr:cNvPr>
        <xdr:cNvCxnSpPr/>
      </xdr:nvCxnSpPr>
      <xdr:spPr>
        <a:xfrm flipV="1">
          <a:off x="10476865" y="13379196"/>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0" name="【福祉施設】&#10;一人当たり面積最小値テキスト">
          <a:extLst>
            <a:ext uri="{FF2B5EF4-FFF2-40B4-BE49-F238E27FC236}">
              <a16:creationId xmlns:a16="http://schemas.microsoft.com/office/drawing/2014/main" id="{00000000-0008-0000-0200-000054010000}"/>
            </a:ext>
          </a:extLst>
        </xdr:cNvPr>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1" name="直線コネクタ 340">
          <a:extLst>
            <a:ext uri="{FF2B5EF4-FFF2-40B4-BE49-F238E27FC236}">
              <a16:creationId xmlns:a16="http://schemas.microsoft.com/office/drawing/2014/main" id="{00000000-0008-0000-0200-000055010000}"/>
            </a:ext>
          </a:extLst>
        </xdr:cNvPr>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124223</xdr:rowOff>
    </xdr:from>
    <xdr:ext cx="469744" cy="259045"/>
    <xdr:sp macro="" textlink="">
      <xdr:nvSpPr>
        <xdr:cNvPr id="342" name="【福祉施設】&#10;一人当たり面積最大値テキスト">
          <a:extLst>
            <a:ext uri="{FF2B5EF4-FFF2-40B4-BE49-F238E27FC236}">
              <a16:creationId xmlns:a16="http://schemas.microsoft.com/office/drawing/2014/main" id="{00000000-0008-0000-0200-000056010000}"/>
            </a:ext>
          </a:extLst>
        </xdr:cNvPr>
        <xdr:cNvSpPr txBox="1"/>
      </xdr:nvSpPr>
      <xdr:spPr>
        <a:xfrm>
          <a:off x="10515600" y="1315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xdr:rowOff>
    </xdr:from>
    <xdr:to>
      <xdr:col>55</xdr:col>
      <xdr:colOff>88900</xdr:colOff>
      <xdr:row>78</xdr:row>
      <xdr:rowOff>6096</xdr:rowOff>
    </xdr:to>
    <xdr:cxnSp macro="">
      <xdr:nvCxnSpPr>
        <xdr:cNvPr id="343" name="直線コネクタ 342">
          <a:extLst>
            <a:ext uri="{FF2B5EF4-FFF2-40B4-BE49-F238E27FC236}">
              <a16:creationId xmlns:a16="http://schemas.microsoft.com/office/drawing/2014/main" id="{00000000-0008-0000-0200-000057010000}"/>
            </a:ext>
          </a:extLst>
        </xdr:cNvPr>
        <xdr:cNvCxnSpPr/>
      </xdr:nvCxnSpPr>
      <xdr:spPr>
        <a:xfrm>
          <a:off x="10388600" y="1337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153179</xdr:rowOff>
    </xdr:from>
    <xdr:ext cx="469744" cy="259045"/>
    <xdr:sp macro="" textlink="">
      <xdr:nvSpPr>
        <xdr:cNvPr id="344" name="【福祉施設】&#10;一人当たり面積平均値テキスト">
          <a:extLst>
            <a:ext uri="{FF2B5EF4-FFF2-40B4-BE49-F238E27FC236}">
              <a16:creationId xmlns:a16="http://schemas.microsoft.com/office/drawing/2014/main" id="{00000000-0008-0000-0200-000058010000}"/>
            </a:ext>
          </a:extLst>
        </xdr:cNvPr>
        <xdr:cNvSpPr txBox="1"/>
      </xdr:nvSpPr>
      <xdr:spPr>
        <a:xfrm>
          <a:off x="10515600" y="14383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5" name="フローチャート: 判断 344">
          <a:extLst>
            <a:ext uri="{FF2B5EF4-FFF2-40B4-BE49-F238E27FC236}">
              <a16:creationId xmlns:a16="http://schemas.microsoft.com/office/drawing/2014/main" id="{00000000-0008-0000-0200-000059010000}"/>
            </a:ext>
          </a:extLst>
        </xdr:cNvPr>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156463</xdr:rowOff>
    </xdr:from>
    <xdr:to>
      <xdr:col>50</xdr:col>
      <xdr:colOff>165100</xdr:colOff>
      <xdr:row>84</xdr:row>
      <xdr:rowOff>86613</xdr:rowOff>
    </xdr:to>
    <xdr:sp macro="" textlink="">
      <xdr:nvSpPr>
        <xdr:cNvPr id="346" name="フローチャート: 判断 345">
          <a:extLst>
            <a:ext uri="{FF2B5EF4-FFF2-40B4-BE49-F238E27FC236}">
              <a16:creationId xmlns:a16="http://schemas.microsoft.com/office/drawing/2014/main" id="{00000000-0008-0000-0200-00005A010000}"/>
            </a:ext>
          </a:extLst>
        </xdr:cNvPr>
        <xdr:cNvSpPr/>
      </xdr:nvSpPr>
      <xdr:spPr>
        <a:xfrm>
          <a:off x="9588500" y="143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165608</xdr:rowOff>
    </xdr:from>
    <xdr:to>
      <xdr:col>46</xdr:col>
      <xdr:colOff>38100</xdr:colOff>
      <xdr:row>84</xdr:row>
      <xdr:rowOff>95758</xdr:rowOff>
    </xdr:to>
    <xdr:sp macro="" textlink="">
      <xdr:nvSpPr>
        <xdr:cNvPr id="347" name="フローチャート: 判断 346">
          <a:extLst>
            <a:ext uri="{FF2B5EF4-FFF2-40B4-BE49-F238E27FC236}">
              <a16:creationId xmlns:a16="http://schemas.microsoft.com/office/drawing/2014/main" id="{00000000-0008-0000-0200-00005B010000}"/>
            </a:ext>
          </a:extLst>
        </xdr:cNvPr>
        <xdr:cNvSpPr/>
      </xdr:nvSpPr>
      <xdr:spPr>
        <a:xfrm>
          <a:off x="8699500" y="1439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163322</xdr:rowOff>
    </xdr:from>
    <xdr:to>
      <xdr:col>41</xdr:col>
      <xdr:colOff>101600</xdr:colOff>
      <xdr:row>84</xdr:row>
      <xdr:rowOff>93472</xdr:rowOff>
    </xdr:to>
    <xdr:sp macro="" textlink="">
      <xdr:nvSpPr>
        <xdr:cNvPr id="348" name="フローチャート: 判断 347">
          <a:extLst>
            <a:ext uri="{FF2B5EF4-FFF2-40B4-BE49-F238E27FC236}">
              <a16:creationId xmlns:a16="http://schemas.microsoft.com/office/drawing/2014/main" id="{00000000-0008-0000-0200-00005C010000}"/>
            </a:ext>
          </a:extLst>
        </xdr:cNvPr>
        <xdr:cNvSpPr/>
      </xdr:nvSpPr>
      <xdr:spPr>
        <a:xfrm>
          <a:off x="7810500" y="1439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170180</xdr:rowOff>
    </xdr:from>
    <xdr:to>
      <xdr:col>36</xdr:col>
      <xdr:colOff>165100</xdr:colOff>
      <xdr:row>84</xdr:row>
      <xdr:rowOff>100330</xdr:rowOff>
    </xdr:to>
    <xdr:sp macro="" textlink="">
      <xdr:nvSpPr>
        <xdr:cNvPr id="349" name="フローチャート: 判断 348">
          <a:extLst>
            <a:ext uri="{FF2B5EF4-FFF2-40B4-BE49-F238E27FC236}">
              <a16:creationId xmlns:a16="http://schemas.microsoft.com/office/drawing/2014/main" id="{00000000-0008-0000-0200-00005D010000}"/>
            </a:ext>
          </a:extLst>
        </xdr:cNvPr>
        <xdr:cNvSpPr/>
      </xdr:nvSpPr>
      <xdr:spPr>
        <a:xfrm>
          <a:off x="6921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200-00005E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126746</xdr:rowOff>
    </xdr:from>
    <xdr:to>
      <xdr:col>46</xdr:col>
      <xdr:colOff>38100</xdr:colOff>
      <xdr:row>86</xdr:row>
      <xdr:rowOff>56896</xdr:rowOff>
    </xdr:to>
    <xdr:sp macro="" textlink="">
      <xdr:nvSpPr>
        <xdr:cNvPr id="355" name="楕円 354">
          <a:extLst>
            <a:ext uri="{FF2B5EF4-FFF2-40B4-BE49-F238E27FC236}">
              <a16:creationId xmlns:a16="http://schemas.microsoft.com/office/drawing/2014/main" id="{00000000-0008-0000-0200-000063010000}"/>
            </a:ext>
          </a:extLst>
        </xdr:cNvPr>
        <xdr:cNvSpPr/>
      </xdr:nvSpPr>
      <xdr:spPr>
        <a:xfrm>
          <a:off x="8699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129032</xdr:rowOff>
    </xdr:from>
    <xdr:to>
      <xdr:col>41</xdr:col>
      <xdr:colOff>101600</xdr:colOff>
      <xdr:row>86</xdr:row>
      <xdr:rowOff>59182</xdr:rowOff>
    </xdr:to>
    <xdr:sp macro="" textlink="">
      <xdr:nvSpPr>
        <xdr:cNvPr id="356" name="楕円 355">
          <a:extLst>
            <a:ext uri="{FF2B5EF4-FFF2-40B4-BE49-F238E27FC236}">
              <a16:creationId xmlns:a16="http://schemas.microsoft.com/office/drawing/2014/main" id="{00000000-0008-0000-0200-000064010000}"/>
            </a:ext>
          </a:extLst>
        </xdr:cNvPr>
        <xdr:cNvSpPr/>
      </xdr:nvSpPr>
      <xdr:spPr>
        <a:xfrm>
          <a:off x="7810500" y="1470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6096</xdr:rowOff>
    </xdr:from>
    <xdr:to>
      <xdr:col>45</xdr:col>
      <xdr:colOff>177800</xdr:colOff>
      <xdr:row>86</xdr:row>
      <xdr:rowOff>8382</xdr:rowOff>
    </xdr:to>
    <xdr:cxnSp macro="">
      <xdr:nvCxnSpPr>
        <xdr:cNvPr id="357" name="直線コネクタ 356">
          <a:extLst>
            <a:ext uri="{FF2B5EF4-FFF2-40B4-BE49-F238E27FC236}">
              <a16:creationId xmlns:a16="http://schemas.microsoft.com/office/drawing/2014/main" id="{00000000-0008-0000-0200-000065010000}"/>
            </a:ext>
          </a:extLst>
        </xdr:cNvPr>
        <xdr:cNvCxnSpPr/>
      </xdr:nvCxnSpPr>
      <xdr:spPr>
        <a:xfrm flipV="1">
          <a:off x="7861300" y="1475079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129032</xdr:rowOff>
    </xdr:from>
    <xdr:to>
      <xdr:col>36</xdr:col>
      <xdr:colOff>165100</xdr:colOff>
      <xdr:row>86</xdr:row>
      <xdr:rowOff>59182</xdr:rowOff>
    </xdr:to>
    <xdr:sp macro="" textlink="">
      <xdr:nvSpPr>
        <xdr:cNvPr id="358" name="楕円 357">
          <a:extLst>
            <a:ext uri="{FF2B5EF4-FFF2-40B4-BE49-F238E27FC236}">
              <a16:creationId xmlns:a16="http://schemas.microsoft.com/office/drawing/2014/main" id="{00000000-0008-0000-0200-000066010000}"/>
            </a:ext>
          </a:extLst>
        </xdr:cNvPr>
        <xdr:cNvSpPr/>
      </xdr:nvSpPr>
      <xdr:spPr>
        <a:xfrm>
          <a:off x="6921500" y="1470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8382</xdr:rowOff>
    </xdr:from>
    <xdr:to>
      <xdr:col>41</xdr:col>
      <xdr:colOff>50800</xdr:colOff>
      <xdr:row>86</xdr:row>
      <xdr:rowOff>8382</xdr:rowOff>
    </xdr:to>
    <xdr:cxnSp macro="">
      <xdr:nvCxnSpPr>
        <xdr:cNvPr id="359" name="直線コネクタ 358">
          <a:extLst>
            <a:ext uri="{FF2B5EF4-FFF2-40B4-BE49-F238E27FC236}">
              <a16:creationId xmlns:a16="http://schemas.microsoft.com/office/drawing/2014/main" id="{00000000-0008-0000-0200-000067010000}"/>
            </a:ext>
          </a:extLst>
        </xdr:cNvPr>
        <xdr:cNvCxnSpPr/>
      </xdr:nvCxnSpPr>
      <xdr:spPr>
        <a:xfrm>
          <a:off x="6972300" y="147530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103140</xdr:rowOff>
    </xdr:from>
    <xdr:ext cx="469744" cy="259045"/>
    <xdr:sp macro="" textlink="">
      <xdr:nvSpPr>
        <xdr:cNvPr id="360" name="n_1aveValue【福祉施設】&#10;一人当たり面積">
          <a:extLst>
            <a:ext uri="{FF2B5EF4-FFF2-40B4-BE49-F238E27FC236}">
              <a16:creationId xmlns:a16="http://schemas.microsoft.com/office/drawing/2014/main" id="{00000000-0008-0000-0200-000068010000}"/>
            </a:ext>
          </a:extLst>
        </xdr:cNvPr>
        <xdr:cNvSpPr txBox="1"/>
      </xdr:nvSpPr>
      <xdr:spPr>
        <a:xfrm>
          <a:off x="9391727" y="1416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112285</xdr:rowOff>
    </xdr:from>
    <xdr:ext cx="469744" cy="259045"/>
    <xdr:sp macro="" textlink="">
      <xdr:nvSpPr>
        <xdr:cNvPr id="361" name="n_2aveValue【福祉施設】&#10;一人当たり面積">
          <a:extLst>
            <a:ext uri="{FF2B5EF4-FFF2-40B4-BE49-F238E27FC236}">
              <a16:creationId xmlns:a16="http://schemas.microsoft.com/office/drawing/2014/main" id="{00000000-0008-0000-0200-000069010000}"/>
            </a:ext>
          </a:extLst>
        </xdr:cNvPr>
        <xdr:cNvSpPr txBox="1"/>
      </xdr:nvSpPr>
      <xdr:spPr>
        <a:xfrm>
          <a:off x="8515427" y="1417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109999</xdr:rowOff>
    </xdr:from>
    <xdr:ext cx="469744" cy="259045"/>
    <xdr:sp macro="" textlink="">
      <xdr:nvSpPr>
        <xdr:cNvPr id="362" name="n_3aveValue【福祉施設】&#10;一人当たり面積">
          <a:extLst>
            <a:ext uri="{FF2B5EF4-FFF2-40B4-BE49-F238E27FC236}">
              <a16:creationId xmlns:a16="http://schemas.microsoft.com/office/drawing/2014/main" id="{00000000-0008-0000-0200-00006A010000}"/>
            </a:ext>
          </a:extLst>
        </xdr:cNvPr>
        <xdr:cNvSpPr txBox="1"/>
      </xdr:nvSpPr>
      <xdr:spPr>
        <a:xfrm>
          <a:off x="7626427" y="1416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116857</xdr:rowOff>
    </xdr:from>
    <xdr:ext cx="469744" cy="259045"/>
    <xdr:sp macro="" textlink="">
      <xdr:nvSpPr>
        <xdr:cNvPr id="363" name="n_4aveValue【福祉施設】&#10;一人当たり面積">
          <a:extLst>
            <a:ext uri="{FF2B5EF4-FFF2-40B4-BE49-F238E27FC236}">
              <a16:creationId xmlns:a16="http://schemas.microsoft.com/office/drawing/2014/main" id="{00000000-0008-0000-0200-00006B010000}"/>
            </a:ext>
          </a:extLst>
        </xdr:cNvPr>
        <xdr:cNvSpPr txBox="1"/>
      </xdr:nvSpPr>
      <xdr:spPr>
        <a:xfrm>
          <a:off x="6737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48023</xdr:rowOff>
    </xdr:from>
    <xdr:ext cx="469744" cy="259045"/>
    <xdr:sp macro="" textlink="">
      <xdr:nvSpPr>
        <xdr:cNvPr id="364" name="n_2mainValue【福祉施設】&#10;一人当たり面積">
          <a:extLst>
            <a:ext uri="{FF2B5EF4-FFF2-40B4-BE49-F238E27FC236}">
              <a16:creationId xmlns:a16="http://schemas.microsoft.com/office/drawing/2014/main" id="{00000000-0008-0000-0200-00006C010000}"/>
            </a:ext>
          </a:extLst>
        </xdr:cNvPr>
        <xdr:cNvSpPr txBox="1"/>
      </xdr:nvSpPr>
      <xdr:spPr>
        <a:xfrm>
          <a:off x="8515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50309</xdr:rowOff>
    </xdr:from>
    <xdr:ext cx="469744" cy="259045"/>
    <xdr:sp macro="" textlink="">
      <xdr:nvSpPr>
        <xdr:cNvPr id="365" name="n_3mainValue【福祉施設】&#10;一人当たり面積">
          <a:extLst>
            <a:ext uri="{FF2B5EF4-FFF2-40B4-BE49-F238E27FC236}">
              <a16:creationId xmlns:a16="http://schemas.microsoft.com/office/drawing/2014/main" id="{00000000-0008-0000-0200-00006D010000}"/>
            </a:ext>
          </a:extLst>
        </xdr:cNvPr>
        <xdr:cNvSpPr txBox="1"/>
      </xdr:nvSpPr>
      <xdr:spPr>
        <a:xfrm>
          <a:off x="7626427" y="1479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50309</xdr:rowOff>
    </xdr:from>
    <xdr:ext cx="469744" cy="259045"/>
    <xdr:sp macro="" textlink="">
      <xdr:nvSpPr>
        <xdr:cNvPr id="366" name="n_4mainValue【福祉施設】&#10;一人当たり面積">
          <a:extLst>
            <a:ext uri="{FF2B5EF4-FFF2-40B4-BE49-F238E27FC236}">
              <a16:creationId xmlns:a16="http://schemas.microsoft.com/office/drawing/2014/main" id="{00000000-0008-0000-0200-00006E010000}"/>
            </a:ext>
          </a:extLst>
        </xdr:cNvPr>
        <xdr:cNvSpPr txBox="1"/>
      </xdr:nvSpPr>
      <xdr:spPr>
        <a:xfrm>
          <a:off x="6737427" y="1479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7" name="正方形/長方形 366">
          <a:extLst>
            <a:ext uri="{FF2B5EF4-FFF2-40B4-BE49-F238E27FC236}">
              <a16:creationId xmlns:a16="http://schemas.microsoft.com/office/drawing/2014/main" id="{00000000-0008-0000-0200-00006F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8" name="正方形/長方形 367">
          <a:extLst>
            <a:ext uri="{FF2B5EF4-FFF2-40B4-BE49-F238E27FC236}">
              <a16:creationId xmlns:a16="http://schemas.microsoft.com/office/drawing/2014/main" id="{00000000-0008-0000-0200-000070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9" name="正方形/長方形 368">
          <a:extLst>
            <a:ext uri="{FF2B5EF4-FFF2-40B4-BE49-F238E27FC236}">
              <a16:creationId xmlns:a16="http://schemas.microsoft.com/office/drawing/2014/main" id="{00000000-0008-0000-0200-000071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0" name="正方形/長方形 369">
          <a:extLst>
            <a:ext uri="{FF2B5EF4-FFF2-40B4-BE49-F238E27FC236}">
              <a16:creationId xmlns:a16="http://schemas.microsoft.com/office/drawing/2014/main" id="{00000000-0008-0000-0200-000072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1" name="正方形/長方形 370">
          <a:extLst>
            <a:ext uri="{FF2B5EF4-FFF2-40B4-BE49-F238E27FC236}">
              <a16:creationId xmlns:a16="http://schemas.microsoft.com/office/drawing/2014/main" id="{00000000-0008-0000-0200-000073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2" name="正方形/長方形 371">
          <a:extLst>
            <a:ext uri="{FF2B5EF4-FFF2-40B4-BE49-F238E27FC236}">
              <a16:creationId xmlns:a16="http://schemas.microsoft.com/office/drawing/2014/main" id="{00000000-0008-0000-0200-000074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3" name="正方形/長方形 372">
          <a:extLst>
            <a:ext uri="{FF2B5EF4-FFF2-40B4-BE49-F238E27FC236}">
              <a16:creationId xmlns:a16="http://schemas.microsoft.com/office/drawing/2014/main" id="{00000000-0008-0000-0200-000075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4" name="正方形/長方形 373">
          <a:extLst>
            <a:ext uri="{FF2B5EF4-FFF2-40B4-BE49-F238E27FC236}">
              <a16:creationId xmlns:a16="http://schemas.microsoft.com/office/drawing/2014/main" id="{00000000-0008-0000-0200-000076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6" name="直線コネクタ 375">
          <a:extLst>
            <a:ext uri="{FF2B5EF4-FFF2-40B4-BE49-F238E27FC236}">
              <a16:creationId xmlns:a16="http://schemas.microsoft.com/office/drawing/2014/main" id="{00000000-0008-0000-0200-000078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78" name="直線コネクタ 377">
          <a:extLst>
            <a:ext uri="{FF2B5EF4-FFF2-40B4-BE49-F238E27FC236}">
              <a16:creationId xmlns:a16="http://schemas.microsoft.com/office/drawing/2014/main" id="{00000000-0008-0000-0200-00007A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79" name="テキスト ボックス 378">
          <a:extLst>
            <a:ext uri="{FF2B5EF4-FFF2-40B4-BE49-F238E27FC236}">
              <a16:creationId xmlns:a16="http://schemas.microsoft.com/office/drawing/2014/main" id="{00000000-0008-0000-0200-00007B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0" name="直線コネクタ 379">
          <a:extLst>
            <a:ext uri="{FF2B5EF4-FFF2-40B4-BE49-F238E27FC236}">
              <a16:creationId xmlns:a16="http://schemas.microsoft.com/office/drawing/2014/main" id="{00000000-0008-0000-0200-00007C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1" name="テキスト ボックス 380">
          <a:extLst>
            <a:ext uri="{FF2B5EF4-FFF2-40B4-BE49-F238E27FC236}">
              <a16:creationId xmlns:a16="http://schemas.microsoft.com/office/drawing/2014/main" id="{00000000-0008-0000-0200-00007D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2" name="直線コネクタ 381">
          <a:extLst>
            <a:ext uri="{FF2B5EF4-FFF2-40B4-BE49-F238E27FC236}">
              <a16:creationId xmlns:a16="http://schemas.microsoft.com/office/drawing/2014/main" id="{00000000-0008-0000-0200-00007E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83" name="テキスト ボックス 382">
          <a:extLst>
            <a:ext uri="{FF2B5EF4-FFF2-40B4-BE49-F238E27FC236}">
              <a16:creationId xmlns:a16="http://schemas.microsoft.com/office/drawing/2014/main" id="{00000000-0008-0000-0200-00007F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85" name="テキスト ボックス 384">
          <a:extLst>
            <a:ext uri="{FF2B5EF4-FFF2-40B4-BE49-F238E27FC236}">
              <a16:creationId xmlns:a16="http://schemas.microsoft.com/office/drawing/2014/main" id="{00000000-0008-0000-0200-000081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87" name="テキスト ボックス 386">
          <a:extLst>
            <a:ext uri="{FF2B5EF4-FFF2-40B4-BE49-F238E27FC236}">
              <a16:creationId xmlns:a16="http://schemas.microsoft.com/office/drawing/2014/main" id="{00000000-0008-0000-0200-000083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市民会館】&#10;有形固定資産減価償却率グラフ枠">
          <a:extLst>
            <a:ext uri="{FF2B5EF4-FFF2-40B4-BE49-F238E27FC236}">
              <a16:creationId xmlns:a16="http://schemas.microsoft.com/office/drawing/2014/main" id="{00000000-0008-0000-0200-000087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10886</xdr:rowOff>
    </xdr:from>
    <xdr:to>
      <xdr:col>24</xdr:col>
      <xdr:colOff>62865</xdr:colOff>
      <xdr:row>109</xdr:row>
      <xdr:rowOff>35379</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flipV="1">
          <a:off x="4634865"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93" name="【市民会館】&#10;有形固定資産減価償却率最小値テキスト">
          <a:extLst>
            <a:ext uri="{FF2B5EF4-FFF2-40B4-BE49-F238E27FC236}">
              <a16:creationId xmlns:a16="http://schemas.microsoft.com/office/drawing/2014/main" id="{00000000-0008-0000-0200-000089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129013</xdr:rowOff>
    </xdr:from>
    <xdr:ext cx="340478" cy="259045"/>
    <xdr:sp macro="" textlink="">
      <xdr:nvSpPr>
        <xdr:cNvPr id="395" name="【市民会館】&#10;有形固定資産減価償却率最大値テキスト">
          <a:extLst>
            <a:ext uri="{FF2B5EF4-FFF2-40B4-BE49-F238E27FC236}">
              <a16:creationId xmlns:a16="http://schemas.microsoft.com/office/drawing/2014/main" id="{00000000-0008-0000-0200-00008B010000}"/>
            </a:ext>
          </a:extLst>
        </xdr:cNvPr>
        <xdr:cNvSpPr txBox="1"/>
      </xdr:nvSpPr>
      <xdr:spPr>
        <a:xfrm>
          <a:off x="4673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10886</xdr:rowOff>
    </xdr:from>
    <xdr:to>
      <xdr:col>24</xdr:col>
      <xdr:colOff>152400</xdr:colOff>
      <xdr:row>100</xdr:row>
      <xdr:rowOff>10886</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4546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72770</xdr:rowOff>
    </xdr:from>
    <xdr:ext cx="405111" cy="259045"/>
    <xdr:sp macro="" textlink="">
      <xdr:nvSpPr>
        <xdr:cNvPr id="397" name="【市民会館】&#10;有形固定資産減価償却率平均値テキスト">
          <a:extLst>
            <a:ext uri="{FF2B5EF4-FFF2-40B4-BE49-F238E27FC236}">
              <a16:creationId xmlns:a16="http://schemas.microsoft.com/office/drawing/2014/main" id="{00000000-0008-0000-0200-00008D010000}"/>
            </a:ext>
          </a:extLst>
        </xdr:cNvPr>
        <xdr:cNvSpPr txBox="1"/>
      </xdr:nvSpPr>
      <xdr:spPr>
        <a:xfrm>
          <a:off x="4673600" y="1773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398" name="フローチャート: 判断 397">
          <a:extLst>
            <a:ext uri="{FF2B5EF4-FFF2-40B4-BE49-F238E27FC236}">
              <a16:creationId xmlns:a16="http://schemas.microsoft.com/office/drawing/2014/main" id="{00000000-0008-0000-0200-00008E010000}"/>
            </a:ext>
          </a:extLst>
        </xdr:cNvPr>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399" name="フローチャート: 判断 398">
          <a:extLst>
            <a:ext uri="{FF2B5EF4-FFF2-40B4-BE49-F238E27FC236}">
              <a16:creationId xmlns:a16="http://schemas.microsoft.com/office/drawing/2014/main" id="{00000000-0008-0000-0200-00008F010000}"/>
            </a:ext>
          </a:extLst>
        </xdr:cNvPr>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33564</xdr:rowOff>
    </xdr:from>
    <xdr:to>
      <xdr:col>15</xdr:col>
      <xdr:colOff>101600</xdr:colOff>
      <xdr:row>104</xdr:row>
      <xdr:rowOff>135164</xdr:rowOff>
    </xdr:to>
    <xdr:sp macro="" textlink="">
      <xdr:nvSpPr>
        <xdr:cNvPr id="400" name="フローチャート: 判断 399">
          <a:extLst>
            <a:ext uri="{FF2B5EF4-FFF2-40B4-BE49-F238E27FC236}">
              <a16:creationId xmlns:a16="http://schemas.microsoft.com/office/drawing/2014/main" id="{00000000-0008-0000-0200-000090010000}"/>
            </a:ext>
          </a:extLst>
        </xdr:cNvPr>
        <xdr:cNvSpPr/>
      </xdr:nvSpPr>
      <xdr:spPr>
        <a:xfrm>
          <a:off x="28575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10705</xdr:rowOff>
    </xdr:from>
    <xdr:to>
      <xdr:col>10</xdr:col>
      <xdr:colOff>165100</xdr:colOff>
      <xdr:row>104</xdr:row>
      <xdr:rowOff>112305</xdr:rowOff>
    </xdr:to>
    <xdr:sp macro="" textlink="">
      <xdr:nvSpPr>
        <xdr:cNvPr id="401" name="フローチャート: 判断 400">
          <a:extLst>
            <a:ext uri="{FF2B5EF4-FFF2-40B4-BE49-F238E27FC236}">
              <a16:creationId xmlns:a16="http://schemas.microsoft.com/office/drawing/2014/main" id="{00000000-0008-0000-0200-000091010000}"/>
            </a:ext>
          </a:extLst>
        </xdr:cNvPr>
        <xdr:cNvSpPr/>
      </xdr:nvSpPr>
      <xdr:spPr>
        <a:xfrm>
          <a:off x="1968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5806</xdr:rowOff>
    </xdr:from>
    <xdr:to>
      <xdr:col>6</xdr:col>
      <xdr:colOff>38100</xdr:colOff>
      <xdr:row>104</xdr:row>
      <xdr:rowOff>107406</xdr:rowOff>
    </xdr:to>
    <xdr:sp macro="" textlink="">
      <xdr:nvSpPr>
        <xdr:cNvPr id="402" name="フローチャート: 判断 401">
          <a:extLst>
            <a:ext uri="{FF2B5EF4-FFF2-40B4-BE49-F238E27FC236}">
              <a16:creationId xmlns:a16="http://schemas.microsoft.com/office/drawing/2014/main" id="{00000000-0008-0000-0200-000092010000}"/>
            </a:ext>
          </a:extLst>
        </xdr:cNvPr>
        <xdr:cNvSpPr/>
      </xdr:nvSpPr>
      <xdr:spPr>
        <a:xfrm>
          <a:off x="1079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4" name="テキスト ボックス 403">
          <a:extLst>
            <a:ext uri="{FF2B5EF4-FFF2-40B4-BE49-F238E27FC236}">
              <a16:creationId xmlns:a16="http://schemas.microsoft.com/office/drawing/2014/main" id="{00000000-0008-0000-0200-000094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6" name="テキスト ボックス 405">
          <a:extLst>
            <a:ext uri="{FF2B5EF4-FFF2-40B4-BE49-F238E27FC236}">
              <a16:creationId xmlns:a16="http://schemas.microsoft.com/office/drawing/2014/main" id="{00000000-0008-0000-0200-000096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22134</xdr:rowOff>
    </xdr:from>
    <xdr:to>
      <xdr:col>24</xdr:col>
      <xdr:colOff>114300</xdr:colOff>
      <xdr:row>107</xdr:row>
      <xdr:rowOff>123734</xdr:rowOff>
    </xdr:to>
    <xdr:sp macro="" textlink="">
      <xdr:nvSpPr>
        <xdr:cNvPr id="408" name="楕円 407">
          <a:extLst>
            <a:ext uri="{FF2B5EF4-FFF2-40B4-BE49-F238E27FC236}">
              <a16:creationId xmlns:a16="http://schemas.microsoft.com/office/drawing/2014/main" id="{00000000-0008-0000-0200-000098010000}"/>
            </a:ext>
          </a:extLst>
        </xdr:cNvPr>
        <xdr:cNvSpPr/>
      </xdr:nvSpPr>
      <xdr:spPr>
        <a:xfrm>
          <a:off x="4584700" y="1836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561</xdr:rowOff>
    </xdr:from>
    <xdr:ext cx="405111" cy="259045"/>
    <xdr:sp macro="" textlink="">
      <xdr:nvSpPr>
        <xdr:cNvPr id="409" name="【市民会館】&#10;有形固定資産減価償却率該当値テキスト">
          <a:extLst>
            <a:ext uri="{FF2B5EF4-FFF2-40B4-BE49-F238E27FC236}">
              <a16:creationId xmlns:a16="http://schemas.microsoft.com/office/drawing/2014/main" id="{00000000-0008-0000-0200-000099010000}"/>
            </a:ext>
          </a:extLst>
        </xdr:cNvPr>
        <xdr:cNvSpPr txBox="1"/>
      </xdr:nvSpPr>
      <xdr:spPr>
        <a:xfrm>
          <a:off x="4673600" y="1834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160927</xdr:rowOff>
    </xdr:from>
    <xdr:to>
      <xdr:col>20</xdr:col>
      <xdr:colOff>38100</xdr:colOff>
      <xdr:row>107</xdr:row>
      <xdr:rowOff>91077</xdr:rowOff>
    </xdr:to>
    <xdr:sp macro="" textlink="">
      <xdr:nvSpPr>
        <xdr:cNvPr id="410" name="楕円 409">
          <a:extLst>
            <a:ext uri="{FF2B5EF4-FFF2-40B4-BE49-F238E27FC236}">
              <a16:creationId xmlns:a16="http://schemas.microsoft.com/office/drawing/2014/main" id="{00000000-0008-0000-0200-00009A010000}"/>
            </a:ext>
          </a:extLst>
        </xdr:cNvPr>
        <xdr:cNvSpPr/>
      </xdr:nvSpPr>
      <xdr:spPr>
        <a:xfrm>
          <a:off x="3746500" y="1833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40277</xdr:rowOff>
    </xdr:from>
    <xdr:to>
      <xdr:col>24</xdr:col>
      <xdr:colOff>63500</xdr:colOff>
      <xdr:row>107</xdr:row>
      <xdr:rowOff>72934</xdr:rowOff>
    </xdr:to>
    <xdr:cxnSp macro="">
      <xdr:nvCxnSpPr>
        <xdr:cNvPr id="411" name="直線コネクタ 410">
          <a:extLst>
            <a:ext uri="{FF2B5EF4-FFF2-40B4-BE49-F238E27FC236}">
              <a16:creationId xmlns:a16="http://schemas.microsoft.com/office/drawing/2014/main" id="{00000000-0008-0000-0200-00009B010000}"/>
            </a:ext>
          </a:extLst>
        </xdr:cNvPr>
        <xdr:cNvCxnSpPr/>
      </xdr:nvCxnSpPr>
      <xdr:spPr>
        <a:xfrm>
          <a:off x="3797300" y="1838542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131536</xdr:rowOff>
    </xdr:from>
    <xdr:to>
      <xdr:col>15</xdr:col>
      <xdr:colOff>101600</xdr:colOff>
      <xdr:row>107</xdr:row>
      <xdr:rowOff>61686</xdr:rowOff>
    </xdr:to>
    <xdr:sp macro="" textlink="">
      <xdr:nvSpPr>
        <xdr:cNvPr id="412" name="楕円 411">
          <a:extLst>
            <a:ext uri="{FF2B5EF4-FFF2-40B4-BE49-F238E27FC236}">
              <a16:creationId xmlns:a16="http://schemas.microsoft.com/office/drawing/2014/main" id="{00000000-0008-0000-0200-00009C010000}"/>
            </a:ext>
          </a:extLst>
        </xdr:cNvPr>
        <xdr:cNvSpPr/>
      </xdr:nvSpPr>
      <xdr:spPr>
        <a:xfrm>
          <a:off x="2857500" y="183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10886</xdr:rowOff>
    </xdr:from>
    <xdr:to>
      <xdr:col>19</xdr:col>
      <xdr:colOff>177800</xdr:colOff>
      <xdr:row>107</xdr:row>
      <xdr:rowOff>40277</xdr:rowOff>
    </xdr:to>
    <xdr:cxnSp macro="">
      <xdr:nvCxnSpPr>
        <xdr:cNvPr id="413" name="直線コネクタ 412">
          <a:extLst>
            <a:ext uri="{FF2B5EF4-FFF2-40B4-BE49-F238E27FC236}">
              <a16:creationId xmlns:a16="http://schemas.microsoft.com/office/drawing/2014/main" id="{00000000-0008-0000-0200-00009D010000}"/>
            </a:ext>
          </a:extLst>
        </xdr:cNvPr>
        <xdr:cNvCxnSpPr/>
      </xdr:nvCxnSpPr>
      <xdr:spPr>
        <a:xfrm>
          <a:off x="2908300" y="1835603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97245</xdr:rowOff>
    </xdr:from>
    <xdr:to>
      <xdr:col>10</xdr:col>
      <xdr:colOff>165100</xdr:colOff>
      <xdr:row>107</xdr:row>
      <xdr:rowOff>27395</xdr:rowOff>
    </xdr:to>
    <xdr:sp macro="" textlink="">
      <xdr:nvSpPr>
        <xdr:cNvPr id="414" name="楕円 413">
          <a:extLst>
            <a:ext uri="{FF2B5EF4-FFF2-40B4-BE49-F238E27FC236}">
              <a16:creationId xmlns:a16="http://schemas.microsoft.com/office/drawing/2014/main" id="{00000000-0008-0000-0200-00009E010000}"/>
            </a:ext>
          </a:extLst>
        </xdr:cNvPr>
        <xdr:cNvSpPr/>
      </xdr:nvSpPr>
      <xdr:spPr>
        <a:xfrm>
          <a:off x="1968500" y="182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148045</xdr:rowOff>
    </xdr:from>
    <xdr:to>
      <xdr:col>15</xdr:col>
      <xdr:colOff>50800</xdr:colOff>
      <xdr:row>107</xdr:row>
      <xdr:rowOff>10886</xdr:rowOff>
    </xdr:to>
    <xdr:cxnSp macro="">
      <xdr:nvCxnSpPr>
        <xdr:cNvPr id="415" name="直線コネクタ 414">
          <a:extLst>
            <a:ext uri="{FF2B5EF4-FFF2-40B4-BE49-F238E27FC236}">
              <a16:creationId xmlns:a16="http://schemas.microsoft.com/office/drawing/2014/main" id="{00000000-0008-0000-0200-00009F010000}"/>
            </a:ext>
          </a:extLst>
        </xdr:cNvPr>
        <xdr:cNvCxnSpPr/>
      </xdr:nvCxnSpPr>
      <xdr:spPr>
        <a:xfrm>
          <a:off x="2019300" y="1832174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61323</xdr:rowOff>
    </xdr:from>
    <xdr:to>
      <xdr:col>6</xdr:col>
      <xdr:colOff>38100</xdr:colOff>
      <xdr:row>106</xdr:row>
      <xdr:rowOff>162923</xdr:rowOff>
    </xdr:to>
    <xdr:sp macro="" textlink="">
      <xdr:nvSpPr>
        <xdr:cNvPr id="416" name="楕円 415">
          <a:extLst>
            <a:ext uri="{FF2B5EF4-FFF2-40B4-BE49-F238E27FC236}">
              <a16:creationId xmlns:a16="http://schemas.microsoft.com/office/drawing/2014/main" id="{00000000-0008-0000-0200-0000A0010000}"/>
            </a:ext>
          </a:extLst>
        </xdr:cNvPr>
        <xdr:cNvSpPr/>
      </xdr:nvSpPr>
      <xdr:spPr>
        <a:xfrm>
          <a:off x="1079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112123</xdr:rowOff>
    </xdr:from>
    <xdr:to>
      <xdr:col>10</xdr:col>
      <xdr:colOff>114300</xdr:colOff>
      <xdr:row>106</xdr:row>
      <xdr:rowOff>148045</xdr:rowOff>
    </xdr:to>
    <xdr:cxnSp macro="">
      <xdr:nvCxnSpPr>
        <xdr:cNvPr id="417" name="直線コネクタ 416">
          <a:extLst>
            <a:ext uri="{FF2B5EF4-FFF2-40B4-BE49-F238E27FC236}">
              <a16:creationId xmlns:a16="http://schemas.microsoft.com/office/drawing/2014/main" id="{00000000-0008-0000-0200-0000A1010000}"/>
            </a:ext>
          </a:extLst>
        </xdr:cNvPr>
        <xdr:cNvCxnSpPr/>
      </xdr:nvCxnSpPr>
      <xdr:spPr>
        <a:xfrm>
          <a:off x="1130300" y="1828582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18" name="n_1aveValue【市民会館】&#10;有形固定資産減価償却率">
          <a:extLst>
            <a:ext uri="{FF2B5EF4-FFF2-40B4-BE49-F238E27FC236}">
              <a16:creationId xmlns:a16="http://schemas.microsoft.com/office/drawing/2014/main" id="{00000000-0008-0000-0200-0000A2010000}"/>
            </a:ext>
          </a:extLst>
        </xdr:cNvPr>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151691</xdr:rowOff>
    </xdr:from>
    <xdr:ext cx="405111" cy="259045"/>
    <xdr:sp macro="" textlink="">
      <xdr:nvSpPr>
        <xdr:cNvPr id="419" name="n_2aveValue【市民会館】&#10;有形固定資産減価償却率">
          <a:extLst>
            <a:ext uri="{FF2B5EF4-FFF2-40B4-BE49-F238E27FC236}">
              <a16:creationId xmlns:a16="http://schemas.microsoft.com/office/drawing/2014/main" id="{00000000-0008-0000-0200-0000A3010000}"/>
            </a:ext>
          </a:extLst>
        </xdr:cNvPr>
        <xdr:cNvSpPr txBox="1"/>
      </xdr:nvSpPr>
      <xdr:spPr>
        <a:xfrm>
          <a:off x="2705744" y="1763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128832</xdr:rowOff>
    </xdr:from>
    <xdr:ext cx="405111" cy="259045"/>
    <xdr:sp macro="" textlink="">
      <xdr:nvSpPr>
        <xdr:cNvPr id="420" name="n_3aveValue【市民会館】&#10;有形固定資産減価償却率">
          <a:extLst>
            <a:ext uri="{FF2B5EF4-FFF2-40B4-BE49-F238E27FC236}">
              <a16:creationId xmlns:a16="http://schemas.microsoft.com/office/drawing/2014/main" id="{00000000-0008-0000-0200-0000A4010000}"/>
            </a:ext>
          </a:extLst>
        </xdr:cNvPr>
        <xdr:cNvSpPr txBox="1"/>
      </xdr:nvSpPr>
      <xdr:spPr>
        <a:xfrm>
          <a:off x="1816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123933</xdr:rowOff>
    </xdr:from>
    <xdr:ext cx="405111" cy="259045"/>
    <xdr:sp macro="" textlink="">
      <xdr:nvSpPr>
        <xdr:cNvPr id="421" name="n_4aveValue【市民会館】&#10;有形固定資産減価償却率">
          <a:extLst>
            <a:ext uri="{FF2B5EF4-FFF2-40B4-BE49-F238E27FC236}">
              <a16:creationId xmlns:a16="http://schemas.microsoft.com/office/drawing/2014/main" id="{00000000-0008-0000-0200-0000A5010000}"/>
            </a:ext>
          </a:extLst>
        </xdr:cNvPr>
        <xdr:cNvSpPr txBox="1"/>
      </xdr:nvSpPr>
      <xdr:spPr>
        <a:xfrm>
          <a:off x="927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82204</xdr:rowOff>
    </xdr:from>
    <xdr:ext cx="405111" cy="259045"/>
    <xdr:sp macro="" textlink="">
      <xdr:nvSpPr>
        <xdr:cNvPr id="422" name="n_1mainValue【市民会館】&#10;有形固定資産減価償却率">
          <a:extLst>
            <a:ext uri="{FF2B5EF4-FFF2-40B4-BE49-F238E27FC236}">
              <a16:creationId xmlns:a16="http://schemas.microsoft.com/office/drawing/2014/main" id="{00000000-0008-0000-0200-0000A6010000}"/>
            </a:ext>
          </a:extLst>
        </xdr:cNvPr>
        <xdr:cNvSpPr txBox="1"/>
      </xdr:nvSpPr>
      <xdr:spPr>
        <a:xfrm>
          <a:off x="3582044" y="1842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52813</xdr:rowOff>
    </xdr:from>
    <xdr:ext cx="405111" cy="259045"/>
    <xdr:sp macro="" textlink="">
      <xdr:nvSpPr>
        <xdr:cNvPr id="423" name="n_2mainValue【市民会館】&#10;有形固定資産減価償却率">
          <a:extLst>
            <a:ext uri="{FF2B5EF4-FFF2-40B4-BE49-F238E27FC236}">
              <a16:creationId xmlns:a16="http://schemas.microsoft.com/office/drawing/2014/main" id="{00000000-0008-0000-0200-0000A7010000}"/>
            </a:ext>
          </a:extLst>
        </xdr:cNvPr>
        <xdr:cNvSpPr txBox="1"/>
      </xdr:nvSpPr>
      <xdr:spPr>
        <a:xfrm>
          <a:off x="2705744" y="1839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18522</xdr:rowOff>
    </xdr:from>
    <xdr:ext cx="405111" cy="259045"/>
    <xdr:sp macro="" textlink="">
      <xdr:nvSpPr>
        <xdr:cNvPr id="424" name="n_3mainValue【市民会館】&#10;有形固定資産減価償却率">
          <a:extLst>
            <a:ext uri="{FF2B5EF4-FFF2-40B4-BE49-F238E27FC236}">
              <a16:creationId xmlns:a16="http://schemas.microsoft.com/office/drawing/2014/main" id="{00000000-0008-0000-0200-0000A8010000}"/>
            </a:ext>
          </a:extLst>
        </xdr:cNvPr>
        <xdr:cNvSpPr txBox="1"/>
      </xdr:nvSpPr>
      <xdr:spPr>
        <a:xfrm>
          <a:off x="1816744" y="1836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154050</xdr:rowOff>
    </xdr:from>
    <xdr:ext cx="405111" cy="259045"/>
    <xdr:sp macro="" textlink="">
      <xdr:nvSpPr>
        <xdr:cNvPr id="425" name="n_4mainValue【市民会館】&#10;有形固定資産減価償却率">
          <a:extLst>
            <a:ext uri="{FF2B5EF4-FFF2-40B4-BE49-F238E27FC236}">
              <a16:creationId xmlns:a16="http://schemas.microsoft.com/office/drawing/2014/main" id="{00000000-0008-0000-0200-0000A9010000}"/>
            </a:ext>
          </a:extLst>
        </xdr:cNvPr>
        <xdr:cNvSpPr txBox="1"/>
      </xdr:nvSpPr>
      <xdr:spPr>
        <a:xfrm>
          <a:off x="927744" y="1832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6" name="正方形/長方形 425">
          <a:extLst>
            <a:ext uri="{FF2B5EF4-FFF2-40B4-BE49-F238E27FC236}">
              <a16:creationId xmlns:a16="http://schemas.microsoft.com/office/drawing/2014/main" id="{00000000-0008-0000-0200-0000A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27" name="正方形/長方形 426">
          <a:extLst>
            <a:ext uri="{FF2B5EF4-FFF2-40B4-BE49-F238E27FC236}">
              <a16:creationId xmlns:a16="http://schemas.microsoft.com/office/drawing/2014/main" id="{00000000-0008-0000-0200-0000A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28" name="正方形/長方形 427">
          <a:extLst>
            <a:ext uri="{FF2B5EF4-FFF2-40B4-BE49-F238E27FC236}">
              <a16:creationId xmlns:a16="http://schemas.microsoft.com/office/drawing/2014/main" id="{00000000-0008-0000-0200-0000A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29" name="正方形/長方形 428">
          <a:extLst>
            <a:ext uri="{FF2B5EF4-FFF2-40B4-BE49-F238E27FC236}">
              <a16:creationId xmlns:a16="http://schemas.microsoft.com/office/drawing/2014/main" id="{00000000-0008-0000-0200-0000A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0" name="正方形/長方形 429">
          <a:extLst>
            <a:ext uri="{FF2B5EF4-FFF2-40B4-BE49-F238E27FC236}">
              <a16:creationId xmlns:a16="http://schemas.microsoft.com/office/drawing/2014/main" id="{00000000-0008-0000-0200-0000A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1" name="正方形/長方形 430">
          <a:extLst>
            <a:ext uri="{FF2B5EF4-FFF2-40B4-BE49-F238E27FC236}">
              <a16:creationId xmlns:a16="http://schemas.microsoft.com/office/drawing/2014/main" id="{00000000-0008-0000-0200-0000A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2" name="正方形/長方形 431">
          <a:extLst>
            <a:ext uri="{FF2B5EF4-FFF2-40B4-BE49-F238E27FC236}">
              <a16:creationId xmlns:a16="http://schemas.microsoft.com/office/drawing/2014/main" id="{00000000-0008-0000-0200-0000B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36" name="直線コネクタ 435">
          <a:extLst>
            <a:ext uri="{FF2B5EF4-FFF2-40B4-BE49-F238E27FC236}">
              <a16:creationId xmlns:a16="http://schemas.microsoft.com/office/drawing/2014/main" id="{00000000-0008-0000-0200-0000B4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37" name="テキスト ボックス 436">
          <a:extLst>
            <a:ext uri="{FF2B5EF4-FFF2-40B4-BE49-F238E27FC236}">
              <a16:creationId xmlns:a16="http://schemas.microsoft.com/office/drawing/2014/main" id="{00000000-0008-0000-0200-0000B5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38" name="直線コネクタ 437">
          <a:extLst>
            <a:ext uri="{FF2B5EF4-FFF2-40B4-BE49-F238E27FC236}">
              <a16:creationId xmlns:a16="http://schemas.microsoft.com/office/drawing/2014/main" id="{00000000-0008-0000-0200-0000B6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39" name="テキスト ボックス 438">
          <a:extLst>
            <a:ext uri="{FF2B5EF4-FFF2-40B4-BE49-F238E27FC236}">
              <a16:creationId xmlns:a16="http://schemas.microsoft.com/office/drawing/2014/main" id="{00000000-0008-0000-0200-0000B7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0" name="直線コネクタ 439">
          <a:extLst>
            <a:ext uri="{FF2B5EF4-FFF2-40B4-BE49-F238E27FC236}">
              <a16:creationId xmlns:a16="http://schemas.microsoft.com/office/drawing/2014/main" id="{00000000-0008-0000-0200-0000B8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6" name="直線コネクタ 445">
          <a:extLst>
            <a:ext uri="{FF2B5EF4-FFF2-40B4-BE49-F238E27FC236}">
              <a16:creationId xmlns:a16="http://schemas.microsoft.com/office/drawing/2014/main" id="{00000000-0008-0000-0200-0000BE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8" name="【市民会館】&#10;一人当たり面積グラフ枠">
          <a:extLst>
            <a:ext uri="{FF2B5EF4-FFF2-40B4-BE49-F238E27FC236}">
              <a16:creationId xmlns:a16="http://schemas.microsoft.com/office/drawing/2014/main" id="{00000000-0008-0000-0200-0000C0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34289</xdr:rowOff>
    </xdr:from>
    <xdr:to>
      <xdr:col>54</xdr:col>
      <xdr:colOff>189865</xdr:colOff>
      <xdr:row>108</xdr:row>
      <xdr:rowOff>129539</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flipV="1">
          <a:off x="10476865" y="17179289"/>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0" name="【市民会館】&#10;一人当たり面積最小値テキスト">
          <a:extLst>
            <a:ext uri="{FF2B5EF4-FFF2-40B4-BE49-F238E27FC236}">
              <a16:creationId xmlns:a16="http://schemas.microsoft.com/office/drawing/2014/main" id="{00000000-0008-0000-0200-0000C2010000}"/>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152416</xdr:rowOff>
    </xdr:from>
    <xdr:ext cx="469744" cy="259045"/>
    <xdr:sp macro="" textlink="">
      <xdr:nvSpPr>
        <xdr:cNvPr id="452" name="【市民会館】&#10;一人当たり面積最大値テキスト">
          <a:extLst>
            <a:ext uri="{FF2B5EF4-FFF2-40B4-BE49-F238E27FC236}">
              <a16:creationId xmlns:a16="http://schemas.microsoft.com/office/drawing/2014/main" id="{00000000-0008-0000-0200-0000C4010000}"/>
            </a:ext>
          </a:extLst>
        </xdr:cNvPr>
        <xdr:cNvSpPr txBox="1"/>
      </xdr:nvSpPr>
      <xdr:spPr>
        <a:xfrm>
          <a:off x="10515600" y="1695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34289</xdr:rowOff>
    </xdr:from>
    <xdr:to>
      <xdr:col>55</xdr:col>
      <xdr:colOff>88900</xdr:colOff>
      <xdr:row>100</xdr:row>
      <xdr:rowOff>34289</xdr:rowOff>
    </xdr:to>
    <xdr:cxnSp macro="">
      <xdr:nvCxnSpPr>
        <xdr:cNvPr id="453" name="直線コネクタ 452">
          <a:extLst>
            <a:ext uri="{FF2B5EF4-FFF2-40B4-BE49-F238E27FC236}">
              <a16:creationId xmlns:a16="http://schemas.microsoft.com/office/drawing/2014/main" id="{00000000-0008-0000-0200-0000C5010000}"/>
            </a:ext>
          </a:extLst>
        </xdr:cNvPr>
        <xdr:cNvCxnSpPr/>
      </xdr:nvCxnSpPr>
      <xdr:spPr>
        <a:xfrm>
          <a:off x="10388600" y="1717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92091</xdr:rowOff>
    </xdr:from>
    <xdr:ext cx="469744" cy="259045"/>
    <xdr:sp macro="" textlink="">
      <xdr:nvSpPr>
        <xdr:cNvPr id="454" name="【市民会館】&#10;一人当たり面積平均値テキスト">
          <a:extLst>
            <a:ext uri="{FF2B5EF4-FFF2-40B4-BE49-F238E27FC236}">
              <a16:creationId xmlns:a16="http://schemas.microsoft.com/office/drawing/2014/main" id="{00000000-0008-0000-0200-0000C6010000}"/>
            </a:ext>
          </a:extLst>
        </xdr:cNvPr>
        <xdr:cNvSpPr txBox="1"/>
      </xdr:nvSpPr>
      <xdr:spPr>
        <a:xfrm>
          <a:off x="10515600" y="18094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69214</xdr:rowOff>
    </xdr:from>
    <xdr:to>
      <xdr:col>55</xdr:col>
      <xdr:colOff>50800</xdr:colOff>
      <xdr:row>106</xdr:row>
      <xdr:rowOff>170814</xdr:rowOff>
    </xdr:to>
    <xdr:sp macro="" textlink="">
      <xdr:nvSpPr>
        <xdr:cNvPr id="455" name="フローチャート: 判断 454">
          <a:extLst>
            <a:ext uri="{FF2B5EF4-FFF2-40B4-BE49-F238E27FC236}">
              <a16:creationId xmlns:a16="http://schemas.microsoft.com/office/drawing/2014/main" id="{00000000-0008-0000-0200-0000C7010000}"/>
            </a:ext>
          </a:extLst>
        </xdr:cNvPr>
        <xdr:cNvSpPr/>
      </xdr:nvSpPr>
      <xdr:spPr>
        <a:xfrm>
          <a:off x="104267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88264</xdr:rowOff>
    </xdr:from>
    <xdr:to>
      <xdr:col>50</xdr:col>
      <xdr:colOff>165100</xdr:colOff>
      <xdr:row>107</xdr:row>
      <xdr:rowOff>18414</xdr:rowOff>
    </xdr:to>
    <xdr:sp macro="" textlink="">
      <xdr:nvSpPr>
        <xdr:cNvPr id="456" name="フローチャート: 判断 455">
          <a:extLst>
            <a:ext uri="{FF2B5EF4-FFF2-40B4-BE49-F238E27FC236}">
              <a16:creationId xmlns:a16="http://schemas.microsoft.com/office/drawing/2014/main" id="{00000000-0008-0000-0200-0000C8010000}"/>
            </a:ext>
          </a:extLst>
        </xdr:cNvPr>
        <xdr:cNvSpPr/>
      </xdr:nvSpPr>
      <xdr:spPr>
        <a:xfrm>
          <a:off x="9588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101600</xdr:rowOff>
    </xdr:from>
    <xdr:to>
      <xdr:col>46</xdr:col>
      <xdr:colOff>38100</xdr:colOff>
      <xdr:row>107</xdr:row>
      <xdr:rowOff>31750</xdr:rowOff>
    </xdr:to>
    <xdr:sp macro="" textlink="">
      <xdr:nvSpPr>
        <xdr:cNvPr id="457" name="フローチャート: 判断 456">
          <a:extLst>
            <a:ext uri="{FF2B5EF4-FFF2-40B4-BE49-F238E27FC236}">
              <a16:creationId xmlns:a16="http://schemas.microsoft.com/office/drawing/2014/main" id="{00000000-0008-0000-0200-0000C9010000}"/>
            </a:ext>
          </a:extLst>
        </xdr:cNvPr>
        <xdr:cNvSpPr/>
      </xdr:nvSpPr>
      <xdr:spPr>
        <a:xfrm>
          <a:off x="8699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111125</xdr:rowOff>
    </xdr:from>
    <xdr:to>
      <xdr:col>41</xdr:col>
      <xdr:colOff>101600</xdr:colOff>
      <xdr:row>107</xdr:row>
      <xdr:rowOff>41275</xdr:rowOff>
    </xdr:to>
    <xdr:sp macro="" textlink="">
      <xdr:nvSpPr>
        <xdr:cNvPr id="458" name="フローチャート: 判断 457">
          <a:extLst>
            <a:ext uri="{FF2B5EF4-FFF2-40B4-BE49-F238E27FC236}">
              <a16:creationId xmlns:a16="http://schemas.microsoft.com/office/drawing/2014/main" id="{00000000-0008-0000-0200-0000CA010000}"/>
            </a:ext>
          </a:extLst>
        </xdr:cNvPr>
        <xdr:cNvSpPr/>
      </xdr:nvSpPr>
      <xdr:spPr>
        <a:xfrm>
          <a:off x="7810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103505</xdr:rowOff>
    </xdr:from>
    <xdr:to>
      <xdr:col>36</xdr:col>
      <xdr:colOff>165100</xdr:colOff>
      <xdr:row>107</xdr:row>
      <xdr:rowOff>33655</xdr:rowOff>
    </xdr:to>
    <xdr:sp macro="" textlink="">
      <xdr:nvSpPr>
        <xdr:cNvPr id="459" name="フローチャート: 判断 458">
          <a:extLst>
            <a:ext uri="{FF2B5EF4-FFF2-40B4-BE49-F238E27FC236}">
              <a16:creationId xmlns:a16="http://schemas.microsoft.com/office/drawing/2014/main" id="{00000000-0008-0000-0200-0000CB010000}"/>
            </a:ext>
          </a:extLst>
        </xdr:cNvPr>
        <xdr:cNvSpPr/>
      </xdr:nvSpPr>
      <xdr:spPr>
        <a:xfrm>
          <a:off x="6921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133986</xdr:rowOff>
    </xdr:from>
    <xdr:to>
      <xdr:col>55</xdr:col>
      <xdr:colOff>50800</xdr:colOff>
      <xdr:row>107</xdr:row>
      <xdr:rowOff>64136</xdr:rowOff>
    </xdr:to>
    <xdr:sp macro="" textlink="">
      <xdr:nvSpPr>
        <xdr:cNvPr id="465" name="楕円 464">
          <a:extLst>
            <a:ext uri="{FF2B5EF4-FFF2-40B4-BE49-F238E27FC236}">
              <a16:creationId xmlns:a16="http://schemas.microsoft.com/office/drawing/2014/main" id="{00000000-0008-0000-0200-0000D1010000}"/>
            </a:ext>
          </a:extLst>
        </xdr:cNvPr>
        <xdr:cNvSpPr/>
      </xdr:nvSpPr>
      <xdr:spPr>
        <a:xfrm>
          <a:off x="104267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112413</xdr:rowOff>
    </xdr:from>
    <xdr:ext cx="469744" cy="259045"/>
    <xdr:sp macro="" textlink="">
      <xdr:nvSpPr>
        <xdr:cNvPr id="466" name="【市民会館】&#10;一人当たり面積該当値テキスト">
          <a:extLst>
            <a:ext uri="{FF2B5EF4-FFF2-40B4-BE49-F238E27FC236}">
              <a16:creationId xmlns:a16="http://schemas.microsoft.com/office/drawing/2014/main" id="{00000000-0008-0000-0200-0000D2010000}"/>
            </a:ext>
          </a:extLst>
        </xdr:cNvPr>
        <xdr:cNvSpPr txBox="1"/>
      </xdr:nvSpPr>
      <xdr:spPr>
        <a:xfrm>
          <a:off x="10515600" y="1828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137795</xdr:rowOff>
    </xdr:from>
    <xdr:to>
      <xdr:col>50</xdr:col>
      <xdr:colOff>165100</xdr:colOff>
      <xdr:row>107</xdr:row>
      <xdr:rowOff>67945</xdr:rowOff>
    </xdr:to>
    <xdr:sp macro="" textlink="">
      <xdr:nvSpPr>
        <xdr:cNvPr id="467" name="楕円 466">
          <a:extLst>
            <a:ext uri="{FF2B5EF4-FFF2-40B4-BE49-F238E27FC236}">
              <a16:creationId xmlns:a16="http://schemas.microsoft.com/office/drawing/2014/main" id="{00000000-0008-0000-0200-0000D3010000}"/>
            </a:ext>
          </a:extLst>
        </xdr:cNvPr>
        <xdr:cNvSpPr/>
      </xdr:nvSpPr>
      <xdr:spPr>
        <a:xfrm>
          <a:off x="9588500" y="183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13336</xdr:rowOff>
    </xdr:from>
    <xdr:to>
      <xdr:col>55</xdr:col>
      <xdr:colOff>0</xdr:colOff>
      <xdr:row>107</xdr:row>
      <xdr:rowOff>17145</xdr:rowOff>
    </xdr:to>
    <xdr:cxnSp macro="">
      <xdr:nvCxnSpPr>
        <xdr:cNvPr id="468" name="直線コネクタ 467">
          <a:extLst>
            <a:ext uri="{FF2B5EF4-FFF2-40B4-BE49-F238E27FC236}">
              <a16:creationId xmlns:a16="http://schemas.microsoft.com/office/drawing/2014/main" id="{00000000-0008-0000-0200-0000D4010000}"/>
            </a:ext>
          </a:extLst>
        </xdr:cNvPr>
        <xdr:cNvCxnSpPr/>
      </xdr:nvCxnSpPr>
      <xdr:spPr>
        <a:xfrm flipV="1">
          <a:off x="9639300" y="18358486"/>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135889</xdr:rowOff>
    </xdr:from>
    <xdr:to>
      <xdr:col>46</xdr:col>
      <xdr:colOff>38100</xdr:colOff>
      <xdr:row>107</xdr:row>
      <xdr:rowOff>66039</xdr:rowOff>
    </xdr:to>
    <xdr:sp macro="" textlink="">
      <xdr:nvSpPr>
        <xdr:cNvPr id="469" name="楕円 468">
          <a:extLst>
            <a:ext uri="{FF2B5EF4-FFF2-40B4-BE49-F238E27FC236}">
              <a16:creationId xmlns:a16="http://schemas.microsoft.com/office/drawing/2014/main" id="{00000000-0008-0000-0200-0000D5010000}"/>
            </a:ext>
          </a:extLst>
        </xdr:cNvPr>
        <xdr:cNvSpPr/>
      </xdr:nvSpPr>
      <xdr:spPr>
        <a:xfrm>
          <a:off x="8699500" y="1830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15239</xdr:rowOff>
    </xdr:from>
    <xdr:to>
      <xdr:col>50</xdr:col>
      <xdr:colOff>114300</xdr:colOff>
      <xdr:row>107</xdr:row>
      <xdr:rowOff>17145</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a:off x="8750300" y="18360389"/>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139700</xdr:rowOff>
    </xdr:from>
    <xdr:to>
      <xdr:col>41</xdr:col>
      <xdr:colOff>101600</xdr:colOff>
      <xdr:row>107</xdr:row>
      <xdr:rowOff>69850</xdr:rowOff>
    </xdr:to>
    <xdr:sp macro="" textlink="">
      <xdr:nvSpPr>
        <xdr:cNvPr id="471" name="楕円 470">
          <a:extLst>
            <a:ext uri="{FF2B5EF4-FFF2-40B4-BE49-F238E27FC236}">
              <a16:creationId xmlns:a16="http://schemas.microsoft.com/office/drawing/2014/main" id="{00000000-0008-0000-0200-0000D7010000}"/>
            </a:ext>
          </a:extLst>
        </xdr:cNvPr>
        <xdr:cNvSpPr/>
      </xdr:nvSpPr>
      <xdr:spPr>
        <a:xfrm>
          <a:off x="7810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15239</xdr:rowOff>
    </xdr:from>
    <xdr:to>
      <xdr:col>45</xdr:col>
      <xdr:colOff>177800</xdr:colOff>
      <xdr:row>107</xdr:row>
      <xdr:rowOff>19050</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flipV="1">
          <a:off x="7861300" y="183603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145414</xdr:rowOff>
    </xdr:from>
    <xdr:to>
      <xdr:col>36</xdr:col>
      <xdr:colOff>165100</xdr:colOff>
      <xdr:row>107</xdr:row>
      <xdr:rowOff>75564</xdr:rowOff>
    </xdr:to>
    <xdr:sp macro="" textlink="">
      <xdr:nvSpPr>
        <xdr:cNvPr id="473" name="楕円 472">
          <a:extLst>
            <a:ext uri="{FF2B5EF4-FFF2-40B4-BE49-F238E27FC236}">
              <a16:creationId xmlns:a16="http://schemas.microsoft.com/office/drawing/2014/main" id="{00000000-0008-0000-0200-0000D9010000}"/>
            </a:ext>
          </a:extLst>
        </xdr:cNvPr>
        <xdr:cNvSpPr/>
      </xdr:nvSpPr>
      <xdr:spPr>
        <a:xfrm>
          <a:off x="6921500" y="1831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19050</xdr:rowOff>
    </xdr:from>
    <xdr:to>
      <xdr:col>41</xdr:col>
      <xdr:colOff>50800</xdr:colOff>
      <xdr:row>107</xdr:row>
      <xdr:rowOff>24764</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flipV="1">
          <a:off x="6972300" y="1836420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34941</xdr:rowOff>
    </xdr:from>
    <xdr:ext cx="469744" cy="259045"/>
    <xdr:sp macro="" textlink="">
      <xdr:nvSpPr>
        <xdr:cNvPr id="475" name="n_1aveValue【市民会館】&#10;一人当たり面積">
          <a:extLst>
            <a:ext uri="{FF2B5EF4-FFF2-40B4-BE49-F238E27FC236}">
              <a16:creationId xmlns:a16="http://schemas.microsoft.com/office/drawing/2014/main" id="{00000000-0008-0000-0200-0000DB010000}"/>
            </a:ext>
          </a:extLst>
        </xdr:cNvPr>
        <xdr:cNvSpPr txBox="1"/>
      </xdr:nvSpPr>
      <xdr:spPr>
        <a:xfrm>
          <a:off x="93917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48277</xdr:rowOff>
    </xdr:from>
    <xdr:ext cx="469744" cy="259045"/>
    <xdr:sp macro="" textlink="">
      <xdr:nvSpPr>
        <xdr:cNvPr id="476" name="n_2aveValue【市民会館】&#10;一人当たり面積">
          <a:extLst>
            <a:ext uri="{FF2B5EF4-FFF2-40B4-BE49-F238E27FC236}">
              <a16:creationId xmlns:a16="http://schemas.microsoft.com/office/drawing/2014/main" id="{00000000-0008-0000-0200-0000DC010000}"/>
            </a:ext>
          </a:extLst>
        </xdr:cNvPr>
        <xdr:cNvSpPr txBox="1"/>
      </xdr:nvSpPr>
      <xdr:spPr>
        <a:xfrm>
          <a:off x="8515427" y="1805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57802</xdr:rowOff>
    </xdr:from>
    <xdr:ext cx="469744" cy="259045"/>
    <xdr:sp macro="" textlink="">
      <xdr:nvSpPr>
        <xdr:cNvPr id="477" name="n_3aveValue【市民会館】&#10;一人当たり面積">
          <a:extLst>
            <a:ext uri="{FF2B5EF4-FFF2-40B4-BE49-F238E27FC236}">
              <a16:creationId xmlns:a16="http://schemas.microsoft.com/office/drawing/2014/main" id="{00000000-0008-0000-0200-0000DD010000}"/>
            </a:ext>
          </a:extLst>
        </xdr:cNvPr>
        <xdr:cNvSpPr txBox="1"/>
      </xdr:nvSpPr>
      <xdr:spPr>
        <a:xfrm>
          <a:off x="76264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50182</xdr:rowOff>
    </xdr:from>
    <xdr:ext cx="469744" cy="259045"/>
    <xdr:sp macro="" textlink="">
      <xdr:nvSpPr>
        <xdr:cNvPr id="478" name="n_4aveValue【市民会館】&#10;一人当たり面積">
          <a:extLst>
            <a:ext uri="{FF2B5EF4-FFF2-40B4-BE49-F238E27FC236}">
              <a16:creationId xmlns:a16="http://schemas.microsoft.com/office/drawing/2014/main" id="{00000000-0008-0000-0200-0000DE010000}"/>
            </a:ext>
          </a:extLst>
        </xdr:cNvPr>
        <xdr:cNvSpPr txBox="1"/>
      </xdr:nvSpPr>
      <xdr:spPr>
        <a:xfrm>
          <a:off x="6737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59072</xdr:rowOff>
    </xdr:from>
    <xdr:ext cx="469744" cy="259045"/>
    <xdr:sp macro="" textlink="">
      <xdr:nvSpPr>
        <xdr:cNvPr id="479" name="n_1mainValue【市民会館】&#10;一人当たり面積">
          <a:extLst>
            <a:ext uri="{FF2B5EF4-FFF2-40B4-BE49-F238E27FC236}">
              <a16:creationId xmlns:a16="http://schemas.microsoft.com/office/drawing/2014/main" id="{00000000-0008-0000-0200-0000DF010000}"/>
            </a:ext>
          </a:extLst>
        </xdr:cNvPr>
        <xdr:cNvSpPr txBox="1"/>
      </xdr:nvSpPr>
      <xdr:spPr>
        <a:xfrm>
          <a:off x="9391727" y="18404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57166</xdr:rowOff>
    </xdr:from>
    <xdr:ext cx="469744" cy="259045"/>
    <xdr:sp macro="" textlink="">
      <xdr:nvSpPr>
        <xdr:cNvPr id="480" name="n_2mainValue【市民会館】&#10;一人当たり面積">
          <a:extLst>
            <a:ext uri="{FF2B5EF4-FFF2-40B4-BE49-F238E27FC236}">
              <a16:creationId xmlns:a16="http://schemas.microsoft.com/office/drawing/2014/main" id="{00000000-0008-0000-0200-0000E0010000}"/>
            </a:ext>
          </a:extLst>
        </xdr:cNvPr>
        <xdr:cNvSpPr txBox="1"/>
      </xdr:nvSpPr>
      <xdr:spPr>
        <a:xfrm>
          <a:off x="8515427" y="1840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60977</xdr:rowOff>
    </xdr:from>
    <xdr:ext cx="469744" cy="259045"/>
    <xdr:sp macro="" textlink="">
      <xdr:nvSpPr>
        <xdr:cNvPr id="481" name="n_3mainValue【市民会館】&#10;一人当たり面積">
          <a:extLst>
            <a:ext uri="{FF2B5EF4-FFF2-40B4-BE49-F238E27FC236}">
              <a16:creationId xmlns:a16="http://schemas.microsoft.com/office/drawing/2014/main" id="{00000000-0008-0000-0200-0000E1010000}"/>
            </a:ext>
          </a:extLst>
        </xdr:cNvPr>
        <xdr:cNvSpPr txBox="1"/>
      </xdr:nvSpPr>
      <xdr:spPr>
        <a:xfrm>
          <a:off x="76264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66691</xdr:rowOff>
    </xdr:from>
    <xdr:ext cx="469744" cy="259045"/>
    <xdr:sp macro="" textlink="">
      <xdr:nvSpPr>
        <xdr:cNvPr id="482" name="n_4mainValue【市民会館】&#10;一人当たり面積">
          <a:extLst>
            <a:ext uri="{FF2B5EF4-FFF2-40B4-BE49-F238E27FC236}">
              <a16:creationId xmlns:a16="http://schemas.microsoft.com/office/drawing/2014/main" id="{00000000-0008-0000-0200-0000E2010000}"/>
            </a:ext>
          </a:extLst>
        </xdr:cNvPr>
        <xdr:cNvSpPr txBox="1"/>
      </xdr:nvSpPr>
      <xdr:spPr>
        <a:xfrm>
          <a:off x="6737427" y="1841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3" name="正方形/長方形 482">
          <a:extLst>
            <a:ext uri="{FF2B5EF4-FFF2-40B4-BE49-F238E27FC236}">
              <a16:creationId xmlns:a16="http://schemas.microsoft.com/office/drawing/2014/main" id="{00000000-0008-0000-0200-0000E3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4" name="正方形/長方形 483">
          <a:extLst>
            <a:ext uri="{FF2B5EF4-FFF2-40B4-BE49-F238E27FC236}">
              <a16:creationId xmlns:a16="http://schemas.microsoft.com/office/drawing/2014/main" id="{00000000-0008-0000-0200-0000E4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5" name="正方形/長方形 484">
          <a:extLst>
            <a:ext uri="{FF2B5EF4-FFF2-40B4-BE49-F238E27FC236}">
              <a16:creationId xmlns:a16="http://schemas.microsoft.com/office/drawing/2014/main" id="{00000000-0008-0000-0200-0000E5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6" name="正方形/長方形 485">
          <a:extLst>
            <a:ext uri="{FF2B5EF4-FFF2-40B4-BE49-F238E27FC236}">
              <a16:creationId xmlns:a16="http://schemas.microsoft.com/office/drawing/2014/main" id="{00000000-0008-0000-0200-0000E6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7" name="正方形/長方形 486">
          <a:extLst>
            <a:ext uri="{FF2B5EF4-FFF2-40B4-BE49-F238E27FC236}">
              <a16:creationId xmlns:a16="http://schemas.microsoft.com/office/drawing/2014/main" id="{00000000-0008-0000-0200-0000E7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8" name="正方形/長方形 487">
          <a:extLst>
            <a:ext uri="{FF2B5EF4-FFF2-40B4-BE49-F238E27FC236}">
              <a16:creationId xmlns:a16="http://schemas.microsoft.com/office/drawing/2014/main" id="{00000000-0008-0000-0200-0000E8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89" name="正方形/長方形 488">
          <a:extLst>
            <a:ext uri="{FF2B5EF4-FFF2-40B4-BE49-F238E27FC236}">
              <a16:creationId xmlns:a16="http://schemas.microsoft.com/office/drawing/2014/main" id="{00000000-0008-0000-0200-0000E9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0" name="正方形/長方形 489">
          <a:extLst>
            <a:ext uri="{FF2B5EF4-FFF2-40B4-BE49-F238E27FC236}">
              <a16:creationId xmlns:a16="http://schemas.microsoft.com/office/drawing/2014/main" id="{00000000-0008-0000-0200-0000EA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5" name="テキスト ボックス 494">
          <a:extLst>
            <a:ext uri="{FF2B5EF4-FFF2-40B4-BE49-F238E27FC236}">
              <a16:creationId xmlns:a16="http://schemas.microsoft.com/office/drawing/2014/main" id="{00000000-0008-0000-0200-0000EF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0" name="直線コネクタ 499">
          <a:extLst>
            <a:ext uri="{FF2B5EF4-FFF2-40B4-BE49-F238E27FC236}">
              <a16:creationId xmlns:a16="http://schemas.microsoft.com/office/drawing/2014/main" id="{00000000-0008-0000-0200-0000F4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2" name="直線コネクタ 501">
          <a:extLst>
            <a:ext uri="{FF2B5EF4-FFF2-40B4-BE49-F238E27FC236}">
              <a16:creationId xmlns:a16="http://schemas.microsoft.com/office/drawing/2014/main" id="{00000000-0008-0000-0200-0000F6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4" name="直線コネクタ 503">
          <a:extLst>
            <a:ext uri="{FF2B5EF4-FFF2-40B4-BE49-F238E27FC236}">
              <a16:creationId xmlns:a16="http://schemas.microsoft.com/office/drawing/2014/main" id="{00000000-0008-0000-0200-0000F8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7" name="【一般廃棄物処理施設】&#10;有形固定資産減価償却率グラフ枠">
          <a:extLst>
            <a:ext uri="{FF2B5EF4-FFF2-40B4-BE49-F238E27FC236}">
              <a16:creationId xmlns:a16="http://schemas.microsoft.com/office/drawing/2014/main" id="{00000000-0008-0000-0200-0000FB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77833</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flipV="1">
          <a:off x="16318864" y="5773239"/>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81660</xdr:rowOff>
    </xdr:from>
    <xdr:ext cx="405111" cy="259045"/>
    <xdr:sp macro="" textlink="">
      <xdr:nvSpPr>
        <xdr:cNvPr id="509" name="【一般廃棄物処理施設】&#10;有形固定資産減価償却率最小値テキスト">
          <a:extLst>
            <a:ext uri="{FF2B5EF4-FFF2-40B4-BE49-F238E27FC236}">
              <a16:creationId xmlns:a16="http://schemas.microsoft.com/office/drawing/2014/main" id="{00000000-0008-0000-0200-0000FD010000}"/>
            </a:ext>
          </a:extLst>
        </xdr:cNvPr>
        <xdr:cNvSpPr txBox="1"/>
      </xdr:nvSpPr>
      <xdr:spPr>
        <a:xfrm>
          <a:off x="16357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77833</xdr:rowOff>
    </xdr:from>
    <xdr:to>
      <xdr:col>86</xdr:col>
      <xdr:colOff>25400</xdr:colOff>
      <xdr:row>42</xdr:row>
      <xdr:rowOff>77833</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6230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511" name="【一般廃棄物処理施設】&#10;有形固定資産減価償却率最大値テキスト">
          <a:extLst>
            <a:ext uri="{FF2B5EF4-FFF2-40B4-BE49-F238E27FC236}">
              <a16:creationId xmlns:a16="http://schemas.microsoft.com/office/drawing/2014/main" id="{00000000-0008-0000-0200-0000FF010000}"/>
            </a:ext>
          </a:extLst>
        </xdr:cNvPr>
        <xdr:cNvSpPr txBox="1"/>
      </xdr:nvSpPr>
      <xdr:spPr>
        <a:xfrm>
          <a:off x="16357600" y="5548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6230600" y="5773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72770</xdr:rowOff>
    </xdr:from>
    <xdr:ext cx="405111" cy="259045"/>
    <xdr:sp macro="" textlink="">
      <xdr:nvSpPr>
        <xdr:cNvPr id="513" name="【一般廃棄物処理施設】&#10;有形固定資産減価償却率平均値テキスト">
          <a:extLst>
            <a:ext uri="{FF2B5EF4-FFF2-40B4-BE49-F238E27FC236}">
              <a16:creationId xmlns:a16="http://schemas.microsoft.com/office/drawing/2014/main" id="{00000000-0008-0000-0200-000001020000}"/>
            </a:ext>
          </a:extLst>
        </xdr:cNvPr>
        <xdr:cNvSpPr txBox="1"/>
      </xdr:nvSpPr>
      <xdr:spPr>
        <a:xfrm>
          <a:off x="16357600" y="641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514" name="フローチャート: 判断 513">
          <a:extLst>
            <a:ext uri="{FF2B5EF4-FFF2-40B4-BE49-F238E27FC236}">
              <a16:creationId xmlns:a16="http://schemas.microsoft.com/office/drawing/2014/main" id="{00000000-0008-0000-0200-000002020000}"/>
            </a:ext>
          </a:extLst>
        </xdr:cNvPr>
        <xdr:cNvSpPr/>
      </xdr:nvSpPr>
      <xdr:spPr>
        <a:xfrm>
          <a:off x="162687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515" name="フローチャート: 判断 514">
          <a:extLst>
            <a:ext uri="{FF2B5EF4-FFF2-40B4-BE49-F238E27FC236}">
              <a16:creationId xmlns:a16="http://schemas.microsoft.com/office/drawing/2014/main" id="{00000000-0008-0000-0200-000003020000}"/>
            </a:ext>
          </a:extLst>
        </xdr:cNvPr>
        <xdr:cNvSpPr/>
      </xdr:nvSpPr>
      <xdr:spPr>
        <a:xfrm>
          <a:off x="15430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16" name="フローチャート: 判断 515">
          <a:extLst>
            <a:ext uri="{FF2B5EF4-FFF2-40B4-BE49-F238E27FC236}">
              <a16:creationId xmlns:a16="http://schemas.microsoft.com/office/drawing/2014/main" id="{00000000-0008-0000-0200-000004020000}"/>
            </a:ext>
          </a:extLst>
        </xdr:cNvPr>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35197</xdr:rowOff>
    </xdr:from>
    <xdr:to>
      <xdr:col>72</xdr:col>
      <xdr:colOff>38100</xdr:colOff>
      <xdr:row>38</xdr:row>
      <xdr:rowOff>136797</xdr:rowOff>
    </xdr:to>
    <xdr:sp macro="" textlink="">
      <xdr:nvSpPr>
        <xdr:cNvPr id="517" name="フローチャート: 判断 516">
          <a:extLst>
            <a:ext uri="{FF2B5EF4-FFF2-40B4-BE49-F238E27FC236}">
              <a16:creationId xmlns:a16="http://schemas.microsoft.com/office/drawing/2014/main" id="{00000000-0008-0000-0200-000005020000}"/>
            </a:ext>
          </a:extLst>
        </xdr:cNvPr>
        <xdr:cNvSpPr/>
      </xdr:nvSpPr>
      <xdr:spPr>
        <a:xfrm>
          <a:off x="13652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34</xdr:row>
      <xdr:rowOff>139700</xdr:rowOff>
    </xdr:from>
    <xdr:to>
      <xdr:col>67</xdr:col>
      <xdr:colOff>101600</xdr:colOff>
      <xdr:row>35</xdr:row>
      <xdr:rowOff>69850</xdr:rowOff>
    </xdr:to>
    <xdr:sp macro="" textlink="">
      <xdr:nvSpPr>
        <xdr:cNvPr id="518" name="フローチャート: 判断 517">
          <a:extLst>
            <a:ext uri="{FF2B5EF4-FFF2-40B4-BE49-F238E27FC236}">
              <a16:creationId xmlns:a16="http://schemas.microsoft.com/office/drawing/2014/main" id="{00000000-0008-0000-0200-000006020000}"/>
            </a:ext>
          </a:extLst>
        </xdr:cNvPr>
        <xdr:cNvSpPr/>
      </xdr:nvSpPr>
      <xdr:spPr>
        <a:xfrm>
          <a:off x="12763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00000000-0008-0000-0200-000008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84183</xdr:rowOff>
    </xdr:from>
    <xdr:to>
      <xdr:col>85</xdr:col>
      <xdr:colOff>177800</xdr:colOff>
      <xdr:row>42</xdr:row>
      <xdr:rowOff>14333</xdr:rowOff>
    </xdr:to>
    <xdr:sp macro="" textlink="">
      <xdr:nvSpPr>
        <xdr:cNvPr id="524" name="楕円 523">
          <a:extLst>
            <a:ext uri="{FF2B5EF4-FFF2-40B4-BE49-F238E27FC236}">
              <a16:creationId xmlns:a16="http://schemas.microsoft.com/office/drawing/2014/main" id="{00000000-0008-0000-0200-00000C020000}"/>
            </a:ext>
          </a:extLst>
        </xdr:cNvPr>
        <xdr:cNvSpPr/>
      </xdr:nvSpPr>
      <xdr:spPr>
        <a:xfrm>
          <a:off x="16268700" y="711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170560</xdr:rowOff>
    </xdr:from>
    <xdr:ext cx="405111" cy="259045"/>
    <xdr:sp macro="" textlink="">
      <xdr:nvSpPr>
        <xdr:cNvPr id="525" name="【一般廃棄物処理施設】&#10;有形固定資産減価償却率該当値テキスト">
          <a:extLst>
            <a:ext uri="{FF2B5EF4-FFF2-40B4-BE49-F238E27FC236}">
              <a16:creationId xmlns:a16="http://schemas.microsoft.com/office/drawing/2014/main" id="{00000000-0008-0000-0200-00000D020000}"/>
            </a:ext>
          </a:extLst>
        </xdr:cNvPr>
        <xdr:cNvSpPr txBox="1"/>
      </xdr:nvSpPr>
      <xdr:spPr>
        <a:xfrm>
          <a:off x="16357600" y="7028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59690</xdr:rowOff>
    </xdr:from>
    <xdr:to>
      <xdr:col>81</xdr:col>
      <xdr:colOff>101600</xdr:colOff>
      <xdr:row>41</xdr:row>
      <xdr:rowOff>161290</xdr:rowOff>
    </xdr:to>
    <xdr:sp macro="" textlink="">
      <xdr:nvSpPr>
        <xdr:cNvPr id="526" name="楕円 525">
          <a:extLst>
            <a:ext uri="{FF2B5EF4-FFF2-40B4-BE49-F238E27FC236}">
              <a16:creationId xmlns:a16="http://schemas.microsoft.com/office/drawing/2014/main" id="{00000000-0008-0000-0200-00000E020000}"/>
            </a:ext>
          </a:extLst>
        </xdr:cNvPr>
        <xdr:cNvSpPr/>
      </xdr:nvSpPr>
      <xdr:spPr>
        <a:xfrm>
          <a:off x="154305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110490</xdr:rowOff>
    </xdr:from>
    <xdr:to>
      <xdr:col>85</xdr:col>
      <xdr:colOff>127000</xdr:colOff>
      <xdr:row>41</xdr:row>
      <xdr:rowOff>134983</xdr:rowOff>
    </xdr:to>
    <xdr:cxnSp macro="">
      <xdr:nvCxnSpPr>
        <xdr:cNvPr id="527" name="直線コネクタ 526">
          <a:extLst>
            <a:ext uri="{FF2B5EF4-FFF2-40B4-BE49-F238E27FC236}">
              <a16:creationId xmlns:a16="http://schemas.microsoft.com/office/drawing/2014/main" id="{00000000-0008-0000-0200-00000F020000}"/>
            </a:ext>
          </a:extLst>
        </xdr:cNvPr>
        <xdr:cNvCxnSpPr/>
      </xdr:nvCxnSpPr>
      <xdr:spPr>
        <a:xfrm>
          <a:off x="15481300" y="7139940"/>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35197</xdr:rowOff>
    </xdr:from>
    <xdr:to>
      <xdr:col>76</xdr:col>
      <xdr:colOff>165100</xdr:colOff>
      <xdr:row>41</xdr:row>
      <xdr:rowOff>136797</xdr:rowOff>
    </xdr:to>
    <xdr:sp macro="" textlink="">
      <xdr:nvSpPr>
        <xdr:cNvPr id="528" name="楕円 527">
          <a:extLst>
            <a:ext uri="{FF2B5EF4-FFF2-40B4-BE49-F238E27FC236}">
              <a16:creationId xmlns:a16="http://schemas.microsoft.com/office/drawing/2014/main" id="{00000000-0008-0000-0200-000010020000}"/>
            </a:ext>
          </a:extLst>
        </xdr:cNvPr>
        <xdr:cNvSpPr/>
      </xdr:nvSpPr>
      <xdr:spPr>
        <a:xfrm>
          <a:off x="14541500" y="70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85997</xdr:rowOff>
    </xdr:from>
    <xdr:to>
      <xdr:col>81</xdr:col>
      <xdr:colOff>50800</xdr:colOff>
      <xdr:row>41</xdr:row>
      <xdr:rowOff>110490</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a:off x="14592300" y="7115447"/>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159294</xdr:rowOff>
    </xdr:from>
    <xdr:to>
      <xdr:col>72</xdr:col>
      <xdr:colOff>38100</xdr:colOff>
      <xdr:row>41</xdr:row>
      <xdr:rowOff>89444</xdr:rowOff>
    </xdr:to>
    <xdr:sp macro="" textlink="">
      <xdr:nvSpPr>
        <xdr:cNvPr id="530" name="楕円 529">
          <a:extLst>
            <a:ext uri="{FF2B5EF4-FFF2-40B4-BE49-F238E27FC236}">
              <a16:creationId xmlns:a16="http://schemas.microsoft.com/office/drawing/2014/main" id="{00000000-0008-0000-0200-000012020000}"/>
            </a:ext>
          </a:extLst>
        </xdr:cNvPr>
        <xdr:cNvSpPr/>
      </xdr:nvSpPr>
      <xdr:spPr>
        <a:xfrm>
          <a:off x="13652500" y="701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38644</xdr:rowOff>
    </xdr:from>
    <xdr:to>
      <xdr:col>76</xdr:col>
      <xdr:colOff>114300</xdr:colOff>
      <xdr:row>41</xdr:row>
      <xdr:rowOff>85997</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3703300" y="706809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110309</xdr:rowOff>
    </xdr:from>
    <xdr:to>
      <xdr:col>67</xdr:col>
      <xdr:colOff>101600</xdr:colOff>
      <xdr:row>41</xdr:row>
      <xdr:rowOff>40459</xdr:rowOff>
    </xdr:to>
    <xdr:sp macro="" textlink="">
      <xdr:nvSpPr>
        <xdr:cNvPr id="532" name="楕円 531">
          <a:extLst>
            <a:ext uri="{FF2B5EF4-FFF2-40B4-BE49-F238E27FC236}">
              <a16:creationId xmlns:a16="http://schemas.microsoft.com/office/drawing/2014/main" id="{00000000-0008-0000-0200-000014020000}"/>
            </a:ext>
          </a:extLst>
        </xdr:cNvPr>
        <xdr:cNvSpPr/>
      </xdr:nvSpPr>
      <xdr:spPr>
        <a:xfrm>
          <a:off x="12763500" y="69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161109</xdr:rowOff>
    </xdr:from>
    <xdr:to>
      <xdr:col>71</xdr:col>
      <xdr:colOff>177800</xdr:colOff>
      <xdr:row>41</xdr:row>
      <xdr:rowOff>38644</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a:off x="12814300" y="7019109"/>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168020</xdr:rowOff>
    </xdr:from>
    <xdr:ext cx="405111" cy="259045"/>
    <xdr:sp macro="" textlink="">
      <xdr:nvSpPr>
        <xdr:cNvPr id="534" name="n_1aveValue【一般廃棄物処理施設】&#10;有形固定資産減価償却率">
          <a:extLst>
            <a:ext uri="{FF2B5EF4-FFF2-40B4-BE49-F238E27FC236}">
              <a16:creationId xmlns:a16="http://schemas.microsoft.com/office/drawing/2014/main" id="{00000000-0008-0000-0200-000016020000}"/>
            </a:ext>
          </a:extLst>
        </xdr:cNvPr>
        <xdr:cNvSpPr txBox="1"/>
      </xdr:nvSpPr>
      <xdr:spPr>
        <a:xfrm>
          <a:off x="152660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166387</xdr:rowOff>
    </xdr:from>
    <xdr:ext cx="405111" cy="259045"/>
    <xdr:sp macro="" textlink="">
      <xdr:nvSpPr>
        <xdr:cNvPr id="535" name="n_2aveValue【一般廃棄物処理施設】&#10;有形固定資産減価償却率">
          <a:extLst>
            <a:ext uri="{FF2B5EF4-FFF2-40B4-BE49-F238E27FC236}">
              <a16:creationId xmlns:a16="http://schemas.microsoft.com/office/drawing/2014/main" id="{00000000-0008-0000-0200-000017020000}"/>
            </a:ext>
          </a:extLst>
        </xdr:cNvPr>
        <xdr:cNvSpPr txBox="1"/>
      </xdr:nvSpPr>
      <xdr:spPr>
        <a:xfrm>
          <a:off x="14389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153324</xdr:rowOff>
    </xdr:from>
    <xdr:ext cx="405111" cy="259045"/>
    <xdr:sp macro="" textlink="">
      <xdr:nvSpPr>
        <xdr:cNvPr id="536" name="n_3aveValue【一般廃棄物処理施設】&#10;有形固定資産減価償却率">
          <a:extLst>
            <a:ext uri="{FF2B5EF4-FFF2-40B4-BE49-F238E27FC236}">
              <a16:creationId xmlns:a16="http://schemas.microsoft.com/office/drawing/2014/main" id="{00000000-0008-0000-0200-000018020000}"/>
            </a:ext>
          </a:extLst>
        </xdr:cNvPr>
        <xdr:cNvSpPr txBox="1"/>
      </xdr:nvSpPr>
      <xdr:spPr>
        <a:xfrm>
          <a:off x="13500744" y="6325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86377</xdr:rowOff>
    </xdr:from>
    <xdr:ext cx="405111" cy="259045"/>
    <xdr:sp macro="" textlink="">
      <xdr:nvSpPr>
        <xdr:cNvPr id="537" name="n_4aveValue【一般廃棄物処理施設】&#10;有形固定資産減価償却率">
          <a:extLst>
            <a:ext uri="{FF2B5EF4-FFF2-40B4-BE49-F238E27FC236}">
              <a16:creationId xmlns:a16="http://schemas.microsoft.com/office/drawing/2014/main" id="{00000000-0008-0000-0200-000019020000}"/>
            </a:ext>
          </a:extLst>
        </xdr:cNvPr>
        <xdr:cNvSpPr txBox="1"/>
      </xdr:nvSpPr>
      <xdr:spPr>
        <a:xfrm>
          <a:off x="12611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152417</xdr:rowOff>
    </xdr:from>
    <xdr:ext cx="405111" cy="259045"/>
    <xdr:sp macro="" textlink="">
      <xdr:nvSpPr>
        <xdr:cNvPr id="538" name="n_1mainValue【一般廃棄物処理施設】&#10;有形固定資産減価償却率">
          <a:extLst>
            <a:ext uri="{FF2B5EF4-FFF2-40B4-BE49-F238E27FC236}">
              <a16:creationId xmlns:a16="http://schemas.microsoft.com/office/drawing/2014/main" id="{00000000-0008-0000-0200-00001A020000}"/>
            </a:ext>
          </a:extLst>
        </xdr:cNvPr>
        <xdr:cNvSpPr txBox="1"/>
      </xdr:nvSpPr>
      <xdr:spPr>
        <a:xfrm>
          <a:off x="15266044"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127924</xdr:rowOff>
    </xdr:from>
    <xdr:ext cx="405111" cy="259045"/>
    <xdr:sp macro="" textlink="">
      <xdr:nvSpPr>
        <xdr:cNvPr id="539" name="n_2mainValue【一般廃棄物処理施設】&#10;有形固定資産減価償却率">
          <a:extLst>
            <a:ext uri="{FF2B5EF4-FFF2-40B4-BE49-F238E27FC236}">
              <a16:creationId xmlns:a16="http://schemas.microsoft.com/office/drawing/2014/main" id="{00000000-0008-0000-0200-00001B020000}"/>
            </a:ext>
          </a:extLst>
        </xdr:cNvPr>
        <xdr:cNvSpPr txBox="1"/>
      </xdr:nvSpPr>
      <xdr:spPr>
        <a:xfrm>
          <a:off x="14389744" y="715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80571</xdr:rowOff>
    </xdr:from>
    <xdr:ext cx="405111" cy="259045"/>
    <xdr:sp macro="" textlink="">
      <xdr:nvSpPr>
        <xdr:cNvPr id="540" name="n_3mainValue【一般廃棄物処理施設】&#10;有形固定資産減価償却率">
          <a:extLst>
            <a:ext uri="{FF2B5EF4-FFF2-40B4-BE49-F238E27FC236}">
              <a16:creationId xmlns:a16="http://schemas.microsoft.com/office/drawing/2014/main" id="{00000000-0008-0000-0200-00001C020000}"/>
            </a:ext>
          </a:extLst>
        </xdr:cNvPr>
        <xdr:cNvSpPr txBox="1"/>
      </xdr:nvSpPr>
      <xdr:spPr>
        <a:xfrm>
          <a:off x="13500744" y="711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31586</xdr:rowOff>
    </xdr:from>
    <xdr:ext cx="405111" cy="259045"/>
    <xdr:sp macro="" textlink="">
      <xdr:nvSpPr>
        <xdr:cNvPr id="541" name="n_4mainValue【一般廃棄物処理施設】&#10;有形固定資産減価償却率">
          <a:extLst>
            <a:ext uri="{FF2B5EF4-FFF2-40B4-BE49-F238E27FC236}">
              <a16:creationId xmlns:a16="http://schemas.microsoft.com/office/drawing/2014/main" id="{00000000-0008-0000-0200-00001D020000}"/>
            </a:ext>
          </a:extLst>
        </xdr:cNvPr>
        <xdr:cNvSpPr txBox="1"/>
      </xdr:nvSpPr>
      <xdr:spPr>
        <a:xfrm>
          <a:off x="12611744" y="7061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2" name="正方形/長方形 541">
          <a:extLst>
            <a:ext uri="{FF2B5EF4-FFF2-40B4-BE49-F238E27FC236}">
              <a16:creationId xmlns:a16="http://schemas.microsoft.com/office/drawing/2014/main" id="{00000000-0008-0000-0200-00001E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3" name="正方形/長方形 542">
          <a:extLst>
            <a:ext uri="{FF2B5EF4-FFF2-40B4-BE49-F238E27FC236}">
              <a16:creationId xmlns:a16="http://schemas.microsoft.com/office/drawing/2014/main" id="{00000000-0008-0000-0200-00001F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4" name="正方形/長方形 543">
          <a:extLst>
            <a:ext uri="{FF2B5EF4-FFF2-40B4-BE49-F238E27FC236}">
              <a16:creationId xmlns:a16="http://schemas.microsoft.com/office/drawing/2014/main" id="{00000000-0008-0000-0200-000020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5" name="正方形/長方形 544">
          <a:extLst>
            <a:ext uri="{FF2B5EF4-FFF2-40B4-BE49-F238E27FC236}">
              <a16:creationId xmlns:a16="http://schemas.microsoft.com/office/drawing/2014/main" id="{00000000-0008-0000-0200-000021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6" name="正方形/長方形 545">
          <a:extLst>
            <a:ext uri="{FF2B5EF4-FFF2-40B4-BE49-F238E27FC236}">
              <a16:creationId xmlns:a16="http://schemas.microsoft.com/office/drawing/2014/main" id="{00000000-0008-0000-0200-000022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7" name="正方形/長方形 546">
          <a:extLst>
            <a:ext uri="{FF2B5EF4-FFF2-40B4-BE49-F238E27FC236}">
              <a16:creationId xmlns:a16="http://schemas.microsoft.com/office/drawing/2014/main" id="{00000000-0008-0000-0200-000023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8" name="正方形/長方形 547">
          <a:extLst>
            <a:ext uri="{FF2B5EF4-FFF2-40B4-BE49-F238E27FC236}">
              <a16:creationId xmlns:a16="http://schemas.microsoft.com/office/drawing/2014/main" id="{00000000-0008-0000-0200-000024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9" name="正方形/長方形 548">
          <a:extLst>
            <a:ext uri="{FF2B5EF4-FFF2-40B4-BE49-F238E27FC236}">
              <a16:creationId xmlns:a16="http://schemas.microsoft.com/office/drawing/2014/main" id="{00000000-0008-0000-0200-000025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0" name="テキスト ボックス 549">
          <a:extLst>
            <a:ext uri="{FF2B5EF4-FFF2-40B4-BE49-F238E27FC236}">
              <a16:creationId xmlns:a16="http://schemas.microsoft.com/office/drawing/2014/main" id="{00000000-0008-0000-0200-000026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1" name="直線コネクタ 550">
          <a:extLst>
            <a:ext uri="{FF2B5EF4-FFF2-40B4-BE49-F238E27FC236}">
              <a16:creationId xmlns:a16="http://schemas.microsoft.com/office/drawing/2014/main" id="{00000000-0008-0000-0200-000027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2" name="直線コネクタ 551">
          <a:extLst>
            <a:ext uri="{FF2B5EF4-FFF2-40B4-BE49-F238E27FC236}">
              <a16:creationId xmlns:a16="http://schemas.microsoft.com/office/drawing/2014/main" id="{00000000-0008-0000-0200-000028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0" name="直線コネクタ 559">
          <a:extLst>
            <a:ext uri="{FF2B5EF4-FFF2-40B4-BE49-F238E27FC236}">
              <a16:creationId xmlns:a16="http://schemas.microsoft.com/office/drawing/2014/main" id="{00000000-0008-0000-0200-000030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2" name="【一般廃棄物処理施設】&#10;一人当たり有形固定資産（償却資産）額グラフ枠">
          <a:extLst>
            <a:ext uri="{FF2B5EF4-FFF2-40B4-BE49-F238E27FC236}">
              <a16:creationId xmlns:a16="http://schemas.microsoft.com/office/drawing/2014/main" id="{00000000-0008-0000-0200-000032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11461</xdr:rowOff>
    </xdr:from>
    <xdr:to>
      <xdr:col>116</xdr:col>
      <xdr:colOff>62864</xdr:colOff>
      <xdr:row>41</xdr:row>
      <xdr:rowOff>133016</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flipV="1">
          <a:off x="22160864" y="5669311"/>
          <a:ext cx="0" cy="1493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136843</xdr:rowOff>
    </xdr:from>
    <xdr:ext cx="313932" cy="259045"/>
    <xdr:sp macro="" textlink="">
      <xdr:nvSpPr>
        <xdr:cNvPr id="564" name="【一般廃棄物処理施設】&#10;一人当たり有形固定資産（償却資産）額最小値テキスト">
          <a:extLst>
            <a:ext uri="{FF2B5EF4-FFF2-40B4-BE49-F238E27FC236}">
              <a16:creationId xmlns:a16="http://schemas.microsoft.com/office/drawing/2014/main" id="{00000000-0008-0000-0200-000034020000}"/>
            </a:ext>
          </a:extLst>
        </xdr:cNvPr>
        <xdr:cNvSpPr txBox="1"/>
      </xdr:nvSpPr>
      <xdr:spPr>
        <a:xfrm>
          <a:off x="22199600" y="7166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133016</xdr:rowOff>
    </xdr:from>
    <xdr:to>
      <xdr:col>116</xdr:col>
      <xdr:colOff>152400</xdr:colOff>
      <xdr:row>41</xdr:row>
      <xdr:rowOff>133016</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22072600" y="716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129588</xdr:rowOff>
    </xdr:from>
    <xdr:ext cx="599010" cy="259045"/>
    <xdr:sp macro="" textlink="">
      <xdr:nvSpPr>
        <xdr:cNvPr id="566" name="【一般廃棄物処理施設】&#10;一人当たり有形固定資産（償却資産）額最大値テキスト">
          <a:extLst>
            <a:ext uri="{FF2B5EF4-FFF2-40B4-BE49-F238E27FC236}">
              <a16:creationId xmlns:a16="http://schemas.microsoft.com/office/drawing/2014/main" id="{00000000-0008-0000-0200-000036020000}"/>
            </a:ext>
          </a:extLst>
        </xdr:cNvPr>
        <xdr:cNvSpPr txBox="1"/>
      </xdr:nvSpPr>
      <xdr:spPr>
        <a:xfrm>
          <a:off x="22199600" y="5444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11461</xdr:rowOff>
    </xdr:from>
    <xdr:to>
      <xdr:col>116</xdr:col>
      <xdr:colOff>152400</xdr:colOff>
      <xdr:row>33</xdr:row>
      <xdr:rowOff>11461</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22072600" y="5669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37975</xdr:rowOff>
    </xdr:from>
    <xdr:ext cx="599010" cy="259045"/>
    <xdr:sp macro="" textlink="">
      <xdr:nvSpPr>
        <xdr:cNvPr id="568" name="【一般廃棄物処理施設】&#10;一人当たり有形固定資産（償却資産）額平均値テキスト">
          <a:extLst>
            <a:ext uri="{FF2B5EF4-FFF2-40B4-BE49-F238E27FC236}">
              <a16:creationId xmlns:a16="http://schemas.microsoft.com/office/drawing/2014/main" id="{00000000-0008-0000-0200-000038020000}"/>
            </a:ext>
          </a:extLst>
        </xdr:cNvPr>
        <xdr:cNvSpPr txBox="1"/>
      </xdr:nvSpPr>
      <xdr:spPr>
        <a:xfrm>
          <a:off x="22199600" y="65530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59548</xdr:rowOff>
    </xdr:from>
    <xdr:to>
      <xdr:col>116</xdr:col>
      <xdr:colOff>114300</xdr:colOff>
      <xdr:row>38</xdr:row>
      <xdr:rowOff>161148</xdr:rowOff>
    </xdr:to>
    <xdr:sp macro="" textlink="">
      <xdr:nvSpPr>
        <xdr:cNvPr id="569" name="フローチャート: 判断 568">
          <a:extLst>
            <a:ext uri="{FF2B5EF4-FFF2-40B4-BE49-F238E27FC236}">
              <a16:creationId xmlns:a16="http://schemas.microsoft.com/office/drawing/2014/main" id="{00000000-0008-0000-0200-000039020000}"/>
            </a:ext>
          </a:extLst>
        </xdr:cNvPr>
        <xdr:cNvSpPr/>
      </xdr:nvSpPr>
      <xdr:spPr>
        <a:xfrm>
          <a:off x="22110700" y="6574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76067</xdr:rowOff>
    </xdr:from>
    <xdr:to>
      <xdr:col>112</xdr:col>
      <xdr:colOff>38100</xdr:colOff>
      <xdr:row>39</xdr:row>
      <xdr:rowOff>6217</xdr:rowOff>
    </xdr:to>
    <xdr:sp macro="" textlink="">
      <xdr:nvSpPr>
        <xdr:cNvPr id="570" name="フローチャート: 判断 569">
          <a:extLst>
            <a:ext uri="{FF2B5EF4-FFF2-40B4-BE49-F238E27FC236}">
              <a16:creationId xmlns:a16="http://schemas.microsoft.com/office/drawing/2014/main" id="{00000000-0008-0000-0200-00003A020000}"/>
            </a:ext>
          </a:extLst>
        </xdr:cNvPr>
        <xdr:cNvSpPr/>
      </xdr:nvSpPr>
      <xdr:spPr>
        <a:xfrm>
          <a:off x="21272500" y="659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88498</xdr:rowOff>
    </xdr:from>
    <xdr:to>
      <xdr:col>107</xdr:col>
      <xdr:colOff>101600</xdr:colOff>
      <xdr:row>39</xdr:row>
      <xdr:rowOff>18648</xdr:rowOff>
    </xdr:to>
    <xdr:sp macro="" textlink="">
      <xdr:nvSpPr>
        <xdr:cNvPr id="571" name="フローチャート: 判断 570">
          <a:extLst>
            <a:ext uri="{FF2B5EF4-FFF2-40B4-BE49-F238E27FC236}">
              <a16:creationId xmlns:a16="http://schemas.microsoft.com/office/drawing/2014/main" id="{00000000-0008-0000-0200-00003B020000}"/>
            </a:ext>
          </a:extLst>
        </xdr:cNvPr>
        <xdr:cNvSpPr/>
      </xdr:nvSpPr>
      <xdr:spPr>
        <a:xfrm>
          <a:off x="20383500" y="660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105538</xdr:rowOff>
    </xdr:from>
    <xdr:to>
      <xdr:col>102</xdr:col>
      <xdr:colOff>165100</xdr:colOff>
      <xdr:row>39</xdr:row>
      <xdr:rowOff>35688</xdr:rowOff>
    </xdr:to>
    <xdr:sp macro="" textlink="">
      <xdr:nvSpPr>
        <xdr:cNvPr id="572" name="フローチャート: 判断 571">
          <a:extLst>
            <a:ext uri="{FF2B5EF4-FFF2-40B4-BE49-F238E27FC236}">
              <a16:creationId xmlns:a16="http://schemas.microsoft.com/office/drawing/2014/main" id="{00000000-0008-0000-0200-00003C020000}"/>
            </a:ext>
          </a:extLst>
        </xdr:cNvPr>
        <xdr:cNvSpPr/>
      </xdr:nvSpPr>
      <xdr:spPr>
        <a:xfrm>
          <a:off x="19494500" y="662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33</xdr:row>
      <xdr:rowOff>156941</xdr:rowOff>
    </xdr:from>
    <xdr:to>
      <xdr:col>98</xdr:col>
      <xdr:colOff>38100</xdr:colOff>
      <xdr:row>34</xdr:row>
      <xdr:rowOff>87091</xdr:rowOff>
    </xdr:to>
    <xdr:sp macro="" textlink="">
      <xdr:nvSpPr>
        <xdr:cNvPr id="573" name="フローチャート: 判断 572">
          <a:extLst>
            <a:ext uri="{FF2B5EF4-FFF2-40B4-BE49-F238E27FC236}">
              <a16:creationId xmlns:a16="http://schemas.microsoft.com/office/drawing/2014/main" id="{00000000-0008-0000-0200-00003D020000}"/>
            </a:ext>
          </a:extLst>
        </xdr:cNvPr>
        <xdr:cNvSpPr/>
      </xdr:nvSpPr>
      <xdr:spPr>
        <a:xfrm>
          <a:off x="18605500" y="581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00000000-0008-0000-0200-000041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00000000-0008-0000-0200-000042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28669</xdr:rowOff>
    </xdr:from>
    <xdr:to>
      <xdr:col>116</xdr:col>
      <xdr:colOff>114300</xdr:colOff>
      <xdr:row>38</xdr:row>
      <xdr:rowOff>130269</xdr:rowOff>
    </xdr:to>
    <xdr:sp macro="" textlink="">
      <xdr:nvSpPr>
        <xdr:cNvPr id="579" name="楕円 578">
          <a:extLst>
            <a:ext uri="{FF2B5EF4-FFF2-40B4-BE49-F238E27FC236}">
              <a16:creationId xmlns:a16="http://schemas.microsoft.com/office/drawing/2014/main" id="{00000000-0008-0000-0200-000043020000}"/>
            </a:ext>
          </a:extLst>
        </xdr:cNvPr>
        <xdr:cNvSpPr/>
      </xdr:nvSpPr>
      <xdr:spPr>
        <a:xfrm>
          <a:off x="22110700" y="654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51546</xdr:rowOff>
    </xdr:from>
    <xdr:ext cx="599010" cy="259045"/>
    <xdr:sp macro="" textlink="">
      <xdr:nvSpPr>
        <xdr:cNvPr id="580" name="【一般廃棄物処理施設】&#10;一人当たり有形固定資産（償却資産）額該当値テキスト">
          <a:extLst>
            <a:ext uri="{FF2B5EF4-FFF2-40B4-BE49-F238E27FC236}">
              <a16:creationId xmlns:a16="http://schemas.microsoft.com/office/drawing/2014/main" id="{00000000-0008-0000-0200-000044020000}"/>
            </a:ext>
          </a:extLst>
        </xdr:cNvPr>
        <xdr:cNvSpPr txBox="1"/>
      </xdr:nvSpPr>
      <xdr:spPr>
        <a:xfrm>
          <a:off x="22199600" y="6395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35509</xdr:rowOff>
    </xdr:from>
    <xdr:to>
      <xdr:col>112</xdr:col>
      <xdr:colOff>38100</xdr:colOff>
      <xdr:row>38</xdr:row>
      <xdr:rowOff>137109</xdr:rowOff>
    </xdr:to>
    <xdr:sp macro="" textlink="">
      <xdr:nvSpPr>
        <xdr:cNvPr id="581" name="楕円 580">
          <a:extLst>
            <a:ext uri="{FF2B5EF4-FFF2-40B4-BE49-F238E27FC236}">
              <a16:creationId xmlns:a16="http://schemas.microsoft.com/office/drawing/2014/main" id="{00000000-0008-0000-0200-000045020000}"/>
            </a:ext>
          </a:extLst>
        </xdr:cNvPr>
        <xdr:cNvSpPr/>
      </xdr:nvSpPr>
      <xdr:spPr>
        <a:xfrm>
          <a:off x="21272500" y="655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79469</xdr:rowOff>
    </xdr:from>
    <xdr:to>
      <xdr:col>116</xdr:col>
      <xdr:colOff>63500</xdr:colOff>
      <xdr:row>38</xdr:row>
      <xdr:rowOff>86309</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flipV="1">
          <a:off x="21323300" y="6594569"/>
          <a:ext cx="838200" cy="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45311</xdr:rowOff>
    </xdr:from>
    <xdr:to>
      <xdr:col>107</xdr:col>
      <xdr:colOff>101600</xdr:colOff>
      <xdr:row>38</xdr:row>
      <xdr:rowOff>146911</xdr:rowOff>
    </xdr:to>
    <xdr:sp macro="" textlink="">
      <xdr:nvSpPr>
        <xdr:cNvPr id="583" name="楕円 582">
          <a:extLst>
            <a:ext uri="{FF2B5EF4-FFF2-40B4-BE49-F238E27FC236}">
              <a16:creationId xmlns:a16="http://schemas.microsoft.com/office/drawing/2014/main" id="{00000000-0008-0000-0200-000047020000}"/>
            </a:ext>
          </a:extLst>
        </xdr:cNvPr>
        <xdr:cNvSpPr/>
      </xdr:nvSpPr>
      <xdr:spPr>
        <a:xfrm>
          <a:off x="20383500" y="656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86309</xdr:rowOff>
    </xdr:from>
    <xdr:to>
      <xdr:col>111</xdr:col>
      <xdr:colOff>177800</xdr:colOff>
      <xdr:row>38</xdr:row>
      <xdr:rowOff>96111</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flipV="1">
          <a:off x="20434300" y="6601409"/>
          <a:ext cx="889000" cy="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52708</xdr:rowOff>
    </xdr:from>
    <xdr:to>
      <xdr:col>102</xdr:col>
      <xdr:colOff>165100</xdr:colOff>
      <xdr:row>38</xdr:row>
      <xdr:rowOff>154308</xdr:rowOff>
    </xdr:to>
    <xdr:sp macro="" textlink="">
      <xdr:nvSpPr>
        <xdr:cNvPr id="585" name="楕円 584">
          <a:extLst>
            <a:ext uri="{FF2B5EF4-FFF2-40B4-BE49-F238E27FC236}">
              <a16:creationId xmlns:a16="http://schemas.microsoft.com/office/drawing/2014/main" id="{00000000-0008-0000-0200-000049020000}"/>
            </a:ext>
          </a:extLst>
        </xdr:cNvPr>
        <xdr:cNvSpPr/>
      </xdr:nvSpPr>
      <xdr:spPr>
        <a:xfrm>
          <a:off x="19494500" y="656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96111</xdr:rowOff>
    </xdr:from>
    <xdr:to>
      <xdr:col>107</xdr:col>
      <xdr:colOff>50800</xdr:colOff>
      <xdr:row>38</xdr:row>
      <xdr:rowOff>103508</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flipV="1">
          <a:off x="19545300" y="6611211"/>
          <a:ext cx="889000" cy="7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58369</xdr:rowOff>
    </xdr:from>
    <xdr:to>
      <xdr:col>98</xdr:col>
      <xdr:colOff>38100</xdr:colOff>
      <xdr:row>38</xdr:row>
      <xdr:rowOff>159969</xdr:rowOff>
    </xdr:to>
    <xdr:sp macro="" textlink="">
      <xdr:nvSpPr>
        <xdr:cNvPr id="587" name="楕円 586">
          <a:extLst>
            <a:ext uri="{FF2B5EF4-FFF2-40B4-BE49-F238E27FC236}">
              <a16:creationId xmlns:a16="http://schemas.microsoft.com/office/drawing/2014/main" id="{00000000-0008-0000-0200-00004B020000}"/>
            </a:ext>
          </a:extLst>
        </xdr:cNvPr>
        <xdr:cNvSpPr/>
      </xdr:nvSpPr>
      <xdr:spPr>
        <a:xfrm>
          <a:off x="18605500" y="657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103508</xdr:rowOff>
    </xdr:from>
    <xdr:to>
      <xdr:col>102</xdr:col>
      <xdr:colOff>114300</xdr:colOff>
      <xdr:row>38</xdr:row>
      <xdr:rowOff>109169</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flipV="1">
          <a:off x="18656300" y="6618608"/>
          <a:ext cx="889000" cy="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168794</xdr:rowOff>
    </xdr:from>
    <xdr:ext cx="599010" cy="259045"/>
    <xdr:sp macro="" textlink="">
      <xdr:nvSpPr>
        <xdr:cNvPr id="589" name="n_1aveValue【一般廃棄物処理施設】&#10;一人当たり有形固定資産（償却資産）額">
          <a:extLst>
            <a:ext uri="{FF2B5EF4-FFF2-40B4-BE49-F238E27FC236}">
              <a16:creationId xmlns:a16="http://schemas.microsoft.com/office/drawing/2014/main" id="{00000000-0008-0000-0200-00004D020000}"/>
            </a:ext>
          </a:extLst>
        </xdr:cNvPr>
        <xdr:cNvSpPr txBox="1"/>
      </xdr:nvSpPr>
      <xdr:spPr>
        <a:xfrm>
          <a:off x="21011095" y="6683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9775</xdr:rowOff>
    </xdr:from>
    <xdr:ext cx="599010" cy="259045"/>
    <xdr:sp macro="" textlink="">
      <xdr:nvSpPr>
        <xdr:cNvPr id="590" name="n_2aveValue【一般廃棄物処理施設】&#10;一人当たり有形固定資産（償却資産）額">
          <a:extLst>
            <a:ext uri="{FF2B5EF4-FFF2-40B4-BE49-F238E27FC236}">
              <a16:creationId xmlns:a16="http://schemas.microsoft.com/office/drawing/2014/main" id="{00000000-0008-0000-0200-00004E020000}"/>
            </a:ext>
          </a:extLst>
        </xdr:cNvPr>
        <xdr:cNvSpPr txBox="1"/>
      </xdr:nvSpPr>
      <xdr:spPr>
        <a:xfrm>
          <a:off x="20134795" y="669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26815</xdr:rowOff>
    </xdr:from>
    <xdr:ext cx="599010" cy="259045"/>
    <xdr:sp macro="" textlink="">
      <xdr:nvSpPr>
        <xdr:cNvPr id="591" name="n_3aveValue【一般廃棄物処理施設】&#10;一人当たり有形固定資産（償却資産）額">
          <a:extLst>
            <a:ext uri="{FF2B5EF4-FFF2-40B4-BE49-F238E27FC236}">
              <a16:creationId xmlns:a16="http://schemas.microsoft.com/office/drawing/2014/main" id="{00000000-0008-0000-0200-00004F020000}"/>
            </a:ext>
          </a:extLst>
        </xdr:cNvPr>
        <xdr:cNvSpPr txBox="1"/>
      </xdr:nvSpPr>
      <xdr:spPr>
        <a:xfrm>
          <a:off x="19245795" y="6713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32</xdr:row>
      <xdr:rowOff>103618</xdr:rowOff>
    </xdr:from>
    <xdr:ext cx="599010" cy="259045"/>
    <xdr:sp macro="" textlink="">
      <xdr:nvSpPr>
        <xdr:cNvPr id="592" name="n_4aveValue【一般廃棄物処理施設】&#10;一人当たり有形固定資産（償却資産）額">
          <a:extLst>
            <a:ext uri="{FF2B5EF4-FFF2-40B4-BE49-F238E27FC236}">
              <a16:creationId xmlns:a16="http://schemas.microsoft.com/office/drawing/2014/main" id="{00000000-0008-0000-0200-000050020000}"/>
            </a:ext>
          </a:extLst>
        </xdr:cNvPr>
        <xdr:cNvSpPr txBox="1"/>
      </xdr:nvSpPr>
      <xdr:spPr>
        <a:xfrm>
          <a:off x="18356795" y="559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153636</xdr:rowOff>
    </xdr:from>
    <xdr:ext cx="599010" cy="259045"/>
    <xdr:sp macro="" textlink="">
      <xdr:nvSpPr>
        <xdr:cNvPr id="593" name="n_1mainValue【一般廃棄物処理施設】&#10;一人当たり有形固定資産（償却資産）額">
          <a:extLst>
            <a:ext uri="{FF2B5EF4-FFF2-40B4-BE49-F238E27FC236}">
              <a16:creationId xmlns:a16="http://schemas.microsoft.com/office/drawing/2014/main" id="{00000000-0008-0000-0200-000051020000}"/>
            </a:ext>
          </a:extLst>
        </xdr:cNvPr>
        <xdr:cNvSpPr txBox="1"/>
      </xdr:nvSpPr>
      <xdr:spPr>
        <a:xfrm>
          <a:off x="21011095" y="6325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163438</xdr:rowOff>
    </xdr:from>
    <xdr:ext cx="599010" cy="259045"/>
    <xdr:sp macro="" textlink="">
      <xdr:nvSpPr>
        <xdr:cNvPr id="594" name="n_2mainValue【一般廃棄物処理施設】&#10;一人当たり有形固定資産（償却資産）額">
          <a:extLst>
            <a:ext uri="{FF2B5EF4-FFF2-40B4-BE49-F238E27FC236}">
              <a16:creationId xmlns:a16="http://schemas.microsoft.com/office/drawing/2014/main" id="{00000000-0008-0000-0200-000052020000}"/>
            </a:ext>
          </a:extLst>
        </xdr:cNvPr>
        <xdr:cNvSpPr txBox="1"/>
      </xdr:nvSpPr>
      <xdr:spPr>
        <a:xfrm>
          <a:off x="20134795" y="6335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170835</xdr:rowOff>
    </xdr:from>
    <xdr:ext cx="599010" cy="259045"/>
    <xdr:sp macro="" textlink="">
      <xdr:nvSpPr>
        <xdr:cNvPr id="595" name="n_3mainValue【一般廃棄物処理施設】&#10;一人当たり有形固定資産（償却資産）額">
          <a:extLst>
            <a:ext uri="{FF2B5EF4-FFF2-40B4-BE49-F238E27FC236}">
              <a16:creationId xmlns:a16="http://schemas.microsoft.com/office/drawing/2014/main" id="{00000000-0008-0000-0200-000053020000}"/>
            </a:ext>
          </a:extLst>
        </xdr:cNvPr>
        <xdr:cNvSpPr txBox="1"/>
      </xdr:nvSpPr>
      <xdr:spPr>
        <a:xfrm>
          <a:off x="19245795" y="634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151096</xdr:rowOff>
    </xdr:from>
    <xdr:ext cx="599010" cy="259045"/>
    <xdr:sp macro="" textlink="">
      <xdr:nvSpPr>
        <xdr:cNvPr id="596" name="n_4mainValue【一般廃棄物処理施設】&#10;一人当たり有形固定資産（償却資産）額">
          <a:extLst>
            <a:ext uri="{FF2B5EF4-FFF2-40B4-BE49-F238E27FC236}">
              <a16:creationId xmlns:a16="http://schemas.microsoft.com/office/drawing/2014/main" id="{00000000-0008-0000-0200-000054020000}"/>
            </a:ext>
          </a:extLst>
        </xdr:cNvPr>
        <xdr:cNvSpPr txBox="1"/>
      </xdr:nvSpPr>
      <xdr:spPr>
        <a:xfrm>
          <a:off x="18356795" y="6666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7" name="正方形/長方形 596">
          <a:extLst>
            <a:ext uri="{FF2B5EF4-FFF2-40B4-BE49-F238E27FC236}">
              <a16:creationId xmlns:a16="http://schemas.microsoft.com/office/drawing/2014/main" id="{00000000-0008-0000-0200-000055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8" name="正方形/長方形 597">
          <a:extLst>
            <a:ext uri="{FF2B5EF4-FFF2-40B4-BE49-F238E27FC236}">
              <a16:creationId xmlns:a16="http://schemas.microsoft.com/office/drawing/2014/main" id="{00000000-0008-0000-0200-000056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9" name="正方形/長方形 598">
          <a:extLst>
            <a:ext uri="{FF2B5EF4-FFF2-40B4-BE49-F238E27FC236}">
              <a16:creationId xmlns:a16="http://schemas.microsoft.com/office/drawing/2014/main" id="{00000000-0008-0000-0200-000057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0" name="正方形/長方形 599">
          <a:extLst>
            <a:ext uri="{FF2B5EF4-FFF2-40B4-BE49-F238E27FC236}">
              <a16:creationId xmlns:a16="http://schemas.microsoft.com/office/drawing/2014/main" id="{00000000-0008-0000-0200-000058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1" name="正方形/長方形 600">
          <a:extLst>
            <a:ext uri="{FF2B5EF4-FFF2-40B4-BE49-F238E27FC236}">
              <a16:creationId xmlns:a16="http://schemas.microsoft.com/office/drawing/2014/main" id="{00000000-0008-0000-0200-000059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2" name="正方形/長方形 601">
          <a:extLst>
            <a:ext uri="{FF2B5EF4-FFF2-40B4-BE49-F238E27FC236}">
              <a16:creationId xmlns:a16="http://schemas.microsoft.com/office/drawing/2014/main" id="{00000000-0008-0000-0200-00005A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3" name="正方形/長方形 602">
          <a:extLst>
            <a:ext uri="{FF2B5EF4-FFF2-40B4-BE49-F238E27FC236}">
              <a16:creationId xmlns:a16="http://schemas.microsoft.com/office/drawing/2014/main" id="{00000000-0008-0000-0200-00005B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4" name="正方形/長方形 603">
          <a:extLst>
            <a:ext uri="{FF2B5EF4-FFF2-40B4-BE49-F238E27FC236}">
              <a16:creationId xmlns:a16="http://schemas.microsoft.com/office/drawing/2014/main" id="{00000000-0008-0000-0200-00005C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6" name="直線コネクタ 605">
          <a:extLst>
            <a:ext uri="{FF2B5EF4-FFF2-40B4-BE49-F238E27FC236}">
              <a16:creationId xmlns:a16="http://schemas.microsoft.com/office/drawing/2014/main" id="{00000000-0008-0000-0200-00005E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08" name="直線コネクタ 607">
          <a:extLst>
            <a:ext uri="{FF2B5EF4-FFF2-40B4-BE49-F238E27FC236}">
              <a16:creationId xmlns:a16="http://schemas.microsoft.com/office/drawing/2014/main" id="{00000000-0008-0000-0200-000060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09" name="テキスト ボックス 608">
          <a:extLst>
            <a:ext uri="{FF2B5EF4-FFF2-40B4-BE49-F238E27FC236}">
              <a16:creationId xmlns:a16="http://schemas.microsoft.com/office/drawing/2014/main" id="{00000000-0008-0000-0200-000061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0" name="直線コネクタ 609">
          <a:extLst>
            <a:ext uri="{FF2B5EF4-FFF2-40B4-BE49-F238E27FC236}">
              <a16:creationId xmlns:a16="http://schemas.microsoft.com/office/drawing/2014/main" id="{00000000-0008-0000-0200-000062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1" name="テキスト ボックス 610">
          <a:extLst>
            <a:ext uri="{FF2B5EF4-FFF2-40B4-BE49-F238E27FC236}">
              <a16:creationId xmlns:a16="http://schemas.microsoft.com/office/drawing/2014/main" id="{00000000-0008-0000-0200-000063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2" name="直線コネクタ 611">
          <a:extLst>
            <a:ext uri="{FF2B5EF4-FFF2-40B4-BE49-F238E27FC236}">
              <a16:creationId xmlns:a16="http://schemas.microsoft.com/office/drawing/2014/main" id="{00000000-0008-0000-0200-000064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00000000-0008-0000-0200-00006D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76744</xdr:rowOff>
    </xdr:from>
    <xdr:to>
      <xdr:col>85</xdr:col>
      <xdr:colOff>126364</xdr:colOff>
      <xdr:row>64</xdr:row>
      <xdr:rowOff>130628</xdr:rowOff>
    </xdr:to>
    <xdr:cxnSp macro="">
      <xdr:nvCxnSpPr>
        <xdr:cNvPr id="622" name="直線コネクタ 621">
          <a:extLst>
            <a:ext uri="{FF2B5EF4-FFF2-40B4-BE49-F238E27FC236}">
              <a16:creationId xmlns:a16="http://schemas.microsoft.com/office/drawing/2014/main" id="{00000000-0008-0000-0200-00006E020000}"/>
            </a:ext>
          </a:extLst>
        </xdr:cNvPr>
        <xdr:cNvCxnSpPr/>
      </xdr:nvCxnSpPr>
      <xdr:spPr>
        <a:xfrm flipV="1">
          <a:off x="16318864" y="9677944"/>
          <a:ext cx="0"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3" name="【保健センター・保健所】&#10;有形固定資産減価償却率最小値テキスト">
          <a:extLst>
            <a:ext uri="{FF2B5EF4-FFF2-40B4-BE49-F238E27FC236}">
              <a16:creationId xmlns:a16="http://schemas.microsoft.com/office/drawing/2014/main" id="{00000000-0008-0000-0200-00006F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23421</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00000000-0008-0000-0200-000071020000}"/>
            </a:ext>
          </a:extLst>
        </xdr:cNvPr>
        <xdr:cNvSpPr txBox="1"/>
      </xdr:nvSpPr>
      <xdr:spPr>
        <a:xfrm>
          <a:off x="16357600" y="945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76744</xdr:rowOff>
    </xdr:from>
    <xdr:to>
      <xdr:col>86</xdr:col>
      <xdr:colOff>25400</xdr:colOff>
      <xdr:row>56</xdr:row>
      <xdr:rowOff>76744</xdr:rowOff>
    </xdr:to>
    <xdr:cxnSp macro="">
      <xdr:nvCxnSpPr>
        <xdr:cNvPr id="626" name="直線コネクタ 625">
          <a:extLst>
            <a:ext uri="{FF2B5EF4-FFF2-40B4-BE49-F238E27FC236}">
              <a16:creationId xmlns:a16="http://schemas.microsoft.com/office/drawing/2014/main" id="{00000000-0008-0000-0200-000072020000}"/>
            </a:ext>
          </a:extLst>
        </xdr:cNvPr>
        <xdr:cNvCxnSpPr/>
      </xdr:nvCxnSpPr>
      <xdr:spPr>
        <a:xfrm>
          <a:off x="16230600" y="967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171286</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00000000-0008-0000-0200-000073020000}"/>
            </a:ext>
          </a:extLst>
        </xdr:cNvPr>
        <xdr:cNvSpPr txBox="1"/>
      </xdr:nvSpPr>
      <xdr:spPr>
        <a:xfrm>
          <a:off x="16357600" y="101153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148409</xdr:rowOff>
    </xdr:from>
    <xdr:to>
      <xdr:col>85</xdr:col>
      <xdr:colOff>177800</xdr:colOff>
      <xdr:row>60</xdr:row>
      <xdr:rowOff>78559</xdr:rowOff>
    </xdr:to>
    <xdr:sp macro="" textlink="">
      <xdr:nvSpPr>
        <xdr:cNvPr id="628" name="フローチャート: 判断 627">
          <a:extLst>
            <a:ext uri="{FF2B5EF4-FFF2-40B4-BE49-F238E27FC236}">
              <a16:creationId xmlns:a16="http://schemas.microsoft.com/office/drawing/2014/main" id="{00000000-0008-0000-0200-000074020000}"/>
            </a:ext>
          </a:extLst>
        </xdr:cNvPr>
        <xdr:cNvSpPr/>
      </xdr:nvSpPr>
      <xdr:spPr>
        <a:xfrm>
          <a:off x="162687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132080</xdr:rowOff>
    </xdr:from>
    <xdr:to>
      <xdr:col>81</xdr:col>
      <xdr:colOff>101600</xdr:colOff>
      <xdr:row>60</xdr:row>
      <xdr:rowOff>62230</xdr:rowOff>
    </xdr:to>
    <xdr:sp macro="" textlink="">
      <xdr:nvSpPr>
        <xdr:cNvPr id="629" name="フローチャート: 判断 628">
          <a:extLst>
            <a:ext uri="{FF2B5EF4-FFF2-40B4-BE49-F238E27FC236}">
              <a16:creationId xmlns:a16="http://schemas.microsoft.com/office/drawing/2014/main" id="{00000000-0008-0000-0200-000075020000}"/>
            </a:ext>
          </a:extLst>
        </xdr:cNvPr>
        <xdr:cNvSpPr/>
      </xdr:nvSpPr>
      <xdr:spPr>
        <a:xfrm>
          <a:off x="15430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81462</xdr:rowOff>
    </xdr:from>
    <xdr:to>
      <xdr:col>76</xdr:col>
      <xdr:colOff>165100</xdr:colOff>
      <xdr:row>60</xdr:row>
      <xdr:rowOff>11612</xdr:rowOff>
    </xdr:to>
    <xdr:sp macro="" textlink="">
      <xdr:nvSpPr>
        <xdr:cNvPr id="630" name="フローチャート: 判断 629">
          <a:extLst>
            <a:ext uri="{FF2B5EF4-FFF2-40B4-BE49-F238E27FC236}">
              <a16:creationId xmlns:a16="http://schemas.microsoft.com/office/drawing/2014/main" id="{00000000-0008-0000-0200-000076020000}"/>
            </a:ext>
          </a:extLst>
        </xdr:cNvPr>
        <xdr:cNvSpPr/>
      </xdr:nvSpPr>
      <xdr:spPr>
        <a:xfrm>
          <a:off x="14541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31" name="フローチャート: 判断 630">
          <a:extLst>
            <a:ext uri="{FF2B5EF4-FFF2-40B4-BE49-F238E27FC236}">
              <a16:creationId xmlns:a16="http://schemas.microsoft.com/office/drawing/2014/main" id="{00000000-0008-0000-0200-000077020000}"/>
            </a:ext>
          </a:extLst>
        </xdr:cNvPr>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632" name="フローチャート: 判断 631">
          <a:extLst>
            <a:ext uri="{FF2B5EF4-FFF2-40B4-BE49-F238E27FC236}">
              <a16:creationId xmlns:a16="http://schemas.microsoft.com/office/drawing/2014/main" id="{00000000-0008-0000-0200-000078020000}"/>
            </a:ext>
          </a:extLst>
        </xdr:cNvPr>
        <xdr:cNvSpPr/>
      </xdr:nvSpPr>
      <xdr:spPr>
        <a:xfrm>
          <a:off x="12763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00000000-0008-0000-0200-000079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00000000-0008-0000-0200-00007B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00000000-0008-0000-0200-00007C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00000000-0008-0000-0200-00007D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151674</xdr:rowOff>
    </xdr:from>
    <xdr:to>
      <xdr:col>85</xdr:col>
      <xdr:colOff>177800</xdr:colOff>
      <xdr:row>61</xdr:row>
      <xdr:rowOff>81824</xdr:rowOff>
    </xdr:to>
    <xdr:sp macro="" textlink="">
      <xdr:nvSpPr>
        <xdr:cNvPr id="638" name="楕円 637">
          <a:extLst>
            <a:ext uri="{FF2B5EF4-FFF2-40B4-BE49-F238E27FC236}">
              <a16:creationId xmlns:a16="http://schemas.microsoft.com/office/drawing/2014/main" id="{00000000-0008-0000-0200-00007E020000}"/>
            </a:ext>
          </a:extLst>
        </xdr:cNvPr>
        <xdr:cNvSpPr/>
      </xdr:nvSpPr>
      <xdr:spPr>
        <a:xfrm>
          <a:off x="16268700" y="1043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130101</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00000000-0008-0000-0200-00007F020000}"/>
            </a:ext>
          </a:extLst>
        </xdr:cNvPr>
        <xdr:cNvSpPr txBox="1"/>
      </xdr:nvSpPr>
      <xdr:spPr>
        <a:xfrm>
          <a:off x="16357600" y="1041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112485</xdr:rowOff>
    </xdr:from>
    <xdr:to>
      <xdr:col>81</xdr:col>
      <xdr:colOff>101600</xdr:colOff>
      <xdr:row>61</xdr:row>
      <xdr:rowOff>42635</xdr:rowOff>
    </xdr:to>
    <xdr:sp macro="" textlink="">
      <xdr:nvSpPr>
        <xdr:cNvPr id="640" name="楕円 639">
          <a:extLst>
            <a:ext uri="{FF2B5EF4-FFF2-40B4-BE49-F238E27FC236}">
              <a16:creationId xmlns:a16="http://schemas.microsoft.com/office/drawing/2014/main" id="{00000000-0008-0000-0200-000080020000}"/>
            </a:ext>
          </a:extLst>
        </xdr:cNvPr>
        <xdr:cNvSpPr/>
      </xdr:nvSpPr>
      <xdr:spPr>
        <a:xfrm>
          <a:off x="15430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163285</xdr:rowOff>
    </xdr:from>
    <xdr:to>
      <xdr:col>85</xdr:col>
      <xdr:colOff>127000</xdr:colOff>
      <xdr:row>61</xdr:row>
      <xdr:rowOff>31024</xdr:rowOff>
    </xdr:to>
    <xdr:cxnSp macro="">
      <xdr:nvCxnSpPr>
        <xdr:cNvPr id="641" name="直線コネクタ 640">
          <a:extLst>
            <a:ext uri="{FF2B5EF4-FFF2-40B4-BE49-F238E27FC236}">
              <a16:creationId xmlns:a16="http://schemas.microsoft.com/office/drawing/2014/main" id="{00000000-0008-0000-0200-000081020000}"/>
            </a:ext>
          </a:extLst>
        </xdr:cNvPr>
        <xdr:cNvCxnSpPr/>
      </xdr:nvCxnSpPr>
      <xdr:spPr>
        <a:xfrm>
          <a:off x="15481300" y="10450285"/>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73297</xdr:rowOff>
    </xdr:from>
    <xdr:to>
      <xdr:col>76</xdr:col>
      <xdr:colOff>165100</xdr:colOff>
      <xdr:row>61</xdr:row>
      <xdr:rowOff>3447</xdr:rowOff>
    </xdr:to>
    <xdr:sp macro="" textlink="">
      <xdr:nvSpPr>
        <xdr:cNvPr id="642" name="楕円 641">
          <a:extLst>
            <a:ext uri="{FF2B5EF4-FFF2-40B4-BE49-F238E27FC236}">
              <a16:creationId xmlns:a16="http://schemas.microsoft.com/office/drawing/2014/main" id="{00000000-0008-0000-0200-000082020000}"/>
            </a:ext>
          </a:extLst>
        </xdr:cNvPr>
        <xdr:cNvSpPr/>
      </xdr:nvSpPr>
      <xdr:spPr>
        <a:xfrm>
          <a:off x="14541500" y="1036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124097</xdr:rowOff>
    </xdr:from>
    <xdr:to>
      <xdr:col>81</xdr:col>
      <xdr:colOff>50800</xdr:colOff>
      <xdr:row>60</xdr:row>
      <xdr:rowOff>163285</xdr:rowOff>
    </xdr:to>
    <xdr:cxnSp macro="">
      <xdr:nvCxnSpPr>
        <xdr:cNvPr id="643" name="直線コネクタ 642">
          <a:extLst>
            <a:ext uri="{FF2B5EF4-FFF2-40B4-BE49-F238E27FC236}">
              <a16:creationId xmlns:a16="http://schemas.microsoft.com/office/drawing/2014/main" id="{00000000-0008-0000-0200-000083020000}"/>
            </a:ext>
          </a:extLst>
        </xdr:cNvPr>
        <xdr:cNvCxnSpPr/>
      </xdr:nvCxnSpPr>
      <xdr:spPr>
        <a:xfrm>
          <a:off x="14592300" y="10411097"/>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34109</xdr:rowOff>
    </xdr:from>
    <xdr:to>
      <xdr:col>72</xdr:col>
      <xdr:colOff>38100</xdr:colOff>
      <xdr:row>60</xdr:row>
      <xdr:rowOff>135709</xdr:rowOff>
    </xdr:to>
    <xdr:sp macro="" textlink="">
      <xdr:nvSpPr>
        <xdr:cNvPr id="644" name="楕円 643">
          <a:extLst>
            <a:ext uri="{FF2B5EF4-FFF2-40B4-BE49-F238E27FC236}">
              <a16:creationId xmlns:a16="http://schemas.microsoft.com/office/drawing/2014/main" id="{00000000-0008-0000-0200-000084020000}"/>
            </a:ext>
          </a:extLst>
        </xdr:cNvPr>
        <xdr:cNvSpPr/>
      </xdr:nvSpPr>
      <xdr:spPr>
        <a:xfrm>
          <a:off x="13652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84909</xdr:rowOff>
    </xdr:from>
    <xdr:to>
      <xdr:col>76</xdr:col>
      <xdr:colOff>114300</xdr:colOff>
      <xdr:row>60</xdr:row>
      <xdr:rowOff>124097</xdr:rowOff>
    </xdr:to>
    <xdr:cxnSp macro="">
      <xdr:nvCxnSpPr>
        <xdr:cNvPr id="645" name="直線コネクタ 644">
          <a:extLst>
            <a:ext uri="{FF2B5EF4-FFF2-40B4-BE49-F238E27FC236}">
              <a16:creationId xmlns:a16="http://schemas.microsoft.com/office/drawing/2014/main" id="{00000000-0008-0000-0200-000085020000}"/>
            </a:ext>
          </a:extLst>
        </xdr:cNvPr>
        <xdr:cNvCxnSpPr/>
      </xdr:nvCxnSpPr>
      <xdr:spPr>
        <a:xfrm>
          <a:off x="13703300" y="10371909"/>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168003</xdr:rowOff>
    </xdr:from>
    <xdr:to>
      <xdr:col>67</xdr:col>
      <xdr:colOff>101600</xdr:colOff>
      <xdr:row>60</xdr:row>
      <xdr:rowOff>98153</xdr:rowOff>
    </xdr:to>
    <xdr:sp macro="" textlink="">
      <xdr:nvSpPr>
        <xdr:cNvPr id="646" name="楕円 645">
          <a:extLst>
            <a:ext uri="{FF2B5EF4-FFF2-40B4-BE49-F238E27FC236}">
              <a16:creationId xmlns:a16="http://schemas.microsoft.com/office/drawing/2014/main" id="{00000000-0008-0000-0200-000086020000}"/>
            </a:ext>
          </a:extLst>
        </xdr:cNvPr>
        <xdr:cNvSpPr/>
      </xdr:nvSpPr>
      <xdr:spPr>
        <a:xfrm>
          <a:off x="12763500" y="1028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47353</xdr:rowOff>
    </xdr:from>
    <xdr:to>
      <xdr:col>71</xdr:col>
      <xdr:colOff>177800</xdr:colOff>
      <xdr:row>60</xdr:row>
      <xdr:rowOff>84909</xdr:rowOff>
    </xdr:to>
    <xdr:cxnSp macro="">
      <xdr:nvCxnSpPr>
        <xdr:cNvPr id="647" name="直線コネクタ 646">
          <a:extLst>
            <a:ext uri="{FF2B5EF4-FFF2-40B4-BE49-F238E27FC236}">
              <a16:creationId xmlns:a16="http://schemas.microsoft.com/office/drawing/2014/main" id="{00000000-0008-0000-0200-000087020000}"/>
            </a:ext>
          </a:extLst>
        </xdr:cNvPr>
        <xdr:cNvCxnSpPr/>
      </xdr:nvCxnSpPr>
      <xdr:spPr>
        <a:xfrm>
          <a:off x="12814300" y="1033435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78757</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00000000-0008-0000-0200-000088020000}"/>
            </a:ext>
          </a:extLst>
        </xdr:cNvPr>
        <xdr:cNvSpPr txBox="1"/>
      </xdr:nvSpPr>
      <xdr:spPr>
        <a:xfrm>
          <a:off x="152660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28139</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00000000-0008-0000-0200-000089020000}"/>
            </a:ext>
          </a:extLst>
        </xdr:cNvPr>
        <xdr:cNvSpPr txBox="1"/>
      </xdr:nvSpPr>
      <xdr:spPr>
        <a:xfrm>
          <a:off x="143897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15076</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00000000-0008-0000-0200-00008A020000}"/>
            </a:ext>
          </a:extLst>
        </xdr:cNvPr>
        <xdr:cNvSpPr txBox="1"/>
      </xdr:nvSpPr>
      <xdr:spPr>
        <a:xfrm>
          <a:off x="13500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144071</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00000000-0008-0000-0200-00008B020000}"/>
            </a:ext>
          </a:extLst>
        </xdr:cNvPr>
        <xdr:cNvSpPr txBox="1"/>
      </xdr:nvSpPr>
      <xdr:spPr>
        <a:xfrm>
          <a:off x="12611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33762</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00000000-0008-0000-0200-00008C020000}"/>
            </a:ext>
          </a:extLst>
        </xdr:cNvPr>
        <xdr:cNvSpPr txBox="1"/>
      </xdr:nvSpPr>
      <xdr:spPr>
        <a:xfrm>
          <a:off x="152660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166024</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00000000-0008-0000-0200-00008D020000}"/>
            </a:ext>
          </a:extLst>
        </xdr:cNvPr>
        <xdr:cNvSpPr txBox="1"/>
      </xdr:nvSpPr>
      <xdr:spPr>
        <a:xfrm>
          <a:off x="14389744" y="1045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126836</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00000000-0008-0000-0200-00008E020000}"/>
            </a:ext>
          </a:extLst>
        </xdr:cNvPr>
        <xdr:cNvSpPr txBox="1"/>
      </xdr:nvSpPr>
      <xdr:spPr>
        <a:xfrm>
          <a:off x="13500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89280</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00000000-0008-0000-0200-00008F020000}"/>
            </a:ext>
          </a:extLst>
        </xdr:cNvPr>
        <xdr:cNvSpPr txBox="1"/>
      </xdr:nvSpPr>
      <xdr:spPr>
        <a:xfrm>
          <a:off x="12611744"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00000000-0008-0000-0200-000090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00000000-0008-0000-0200-000091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00000000-0008-0000-0200-000092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00000000-0008-0000-0200-000093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00000000-0008-0000-0200-000094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00000000-0008-0000-0200-000095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00000000-0008-0000-0200-000096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00000000-0008-0000-0200-000097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00000000-0008-0000-0200-000099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00000000-0008-0000-0200-00009A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00000000-0008-0000-0200-00009B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00000000-0008-0000-0200-00009C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00000000-0008-0000-0200-00009D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00000000-0008-0000-0200-00009E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00000000-0008-0000-0200-00009F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00000000-0008-0000-0200-0000A0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00000000-0008-0000-0200-0000A2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00000000-0008-0000-0200-0000A3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00000000-0008-0000-0200-0000A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00000000-0008-0000-0200-0000A5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00000000-0008-0000-0200-0000A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99060</xdr:rowOff>
    </xdr:from>
    <xdr:to>
      <xdr:col>116</xdr:col>
      <xdr:colOff>62864</xdr:colOff>
      <xdr:row>64</xdr:row>
      <xdr:rowOff>64770</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flipV="1">
          <a:off x="22160864" y="952881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00000000-0008-0000-0200-0000A8020000}"/>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45737</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00000000-0008-0000-0200-0000AA020000}"/>
            </a:ext>
          </a:extLst>
        </xdr:cNvPr>
        <xdr:cNvSpPr txBox="1"/>
      </xdr:nvSpPr>
      <xdr:spPr>
        <a:xfrm>
          <a:off x="2219960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99060</xdr:rowOff>
    </xdr:from>
    <xdr:to>
      <xdr:col>116</xdr:col>
      <xdr:colOff>152400</xdr:colOff>
      <xdr:row>55</xdr:row>
      <xdr:rowOff>99060</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22072600" y="9528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90187</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00000000-0008-0000-0200-0000AC020000}"/>
            </a:ext>
          </a:extLst>
        </xdr:cNvPr>
        <xdr:cNvSpPr txBox="1"/>
      </xdr:nvSpPr>
      <xdr:spPr>
        <a:xfrm>
          <a:off x="22199600" y="10548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685" name="フローチャート: 判断 684">
          <a:extLst>
            <a:ext uri="{FF2B5EF4-FFF2-40B4-BE49-F238E27FC236}">
              <a16:creationId xmlns:a16="http://schemas.microsoft.com/office/drawing/2014/main" id="{00000000-0008-0000-0200-0000AD020000}"/>
            </a:ext>
          </a:extLst>
        </xdr:cNvPr>
        <xdr:cNvSpPr/>
      </xdr:nvSpPr>
      <xdr:spPr>
        <a:xfrm>
          <a:off x="221107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74930</xdr:rowOff>
    </xdr:from>
    <xdr:to>
      <xdr:col>112</xdr:col>
      <xdr:colOff>38100</xdr:colOff>
      <xdr:row>63</xdr:row>
      <xdr:rowOff>5080</xdr:rowOff>
    </xdr:to>
    <xdr:sp macro="" textlink="">
      <xdr:nvSpPr>
        <xdr:cNvPr id="686" name="フローチャート: 判断 685">
          <a:extLst>
            <a:ext uri="{FF2B5EF4-FFF2-40B4-BE49-F238E27FC236}">
              <a16:creationId xmlns:a16="http://schemas.microsoft.com/office/drawing/2014/main" id="{00000000-0008-0000-0200-0000AE020000}"/>
            </a:ext>
          </a:extLst>
        </xdr:cNvPr>
        <xdr:cNvSpPr/>
      </xdr:nvSpPr>
      <xdr:spPr>
        <a:xfrm>
          <a:off x="21272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48260</xdr:rowOff>
    </xdr:from>
    <xdr:to>
      <xdr:col>107</xdr:col>
      <xdr:colOff>101600</xdr:colOff>
      <xdr:row>62</xdr:row>
      <xdr:rowOff>149860</xdr:rowOff>
    </xdr:to>
    <xdr:sp macro="" textlink="">
      <xdr:nvSpPr>
        <xdr:cNvPr id="687" name="フローチャート: 判断 686">
          <a:extLst>
            <a:ext uri="{FF2B5EF4-FFF2-40B4-BE49-F238E27FC236}">
              <a16:creationId xmlns:a16="http://schemas.microsoft.com/office/drawing/2014/main" id="{00000000-0008-0000-0200-0000AF020000}"/>
            </a:ext>
          </a:extLst>
        </xdr:cNvPr>
        <xdr:cNvSpPr/>
      </xdr:nvSpPr>
      <xdr:spPr>
        <a:xfrm>
          <a:off x="20383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93980</xdr:rowOff>
    </xdr:from>
    <xdr:to>
      <xdr:col>102</xdr:col>
      <xdr:colOff>165100</xdr:colOff>
      <xdr:row>63</xdr:row>
      <xdr:rowOff>24130</xdr:rowOff>
    </xdr:to>
    <xdr:sp macro="" textlink="">
      <xdr:nvSpPr>
        <xdr:cNvPr id="688" name="フローチャート: 判断 687">
          <a:extLst>
            <a:ext uri="{FF2B5EF4-FFF2-40B4-BE49-F238E27FC236}">
              <a16:creationId xmlns:a16="http://schemas.microsoft.com/office/drawing/2014/main" id="{00000000-0008-0000-0200-0000B0020000}"/>
            </a:ext>
          </a:extLst>
        </xdr:cNvPr>
        <xdr:cNvSpPr/>
      </xdr:nvSpPr>
      <xdr:spPr>
        <a:xfrm>
          <a:off x="19494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101600</xdr:rowOff>
    </xdr:from>
    <xdr:to>
      <xdr:col>98</xdr:col>
      <xdr:colOff>38100</xdr:colOff>
      <xdr:row>63</xdr:row>
      <xdr:rowOff>31750</xdr:rowOff>
    </xdr:to>
    <xdr:sp macro="" textlink="">
      <xdr:nvSpPr>
        <xdr:cNvPr id="689" name="フローチャート: 判断 688">
          <a:extLst>
            <a:ext uri="{FF2B5EF4-FFF2-40B4-BE49-F238E27FC236}">
              <a16:creationId xmlns:a16="http://schemas.microsoft.com/office/drawing/2014/main" id="{00000000-0008-0000-0200-0000B1020000}"/>
            </a:ext>
          </a:extLst>
        </xdr:cNvPr>
        <xdr:cNvSpPr/>
      </xdr:nvSpPr>
      <xdr:spPr>
        <a:xfrm>
          <a:off x="18605500" y="1073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00000000-0008-0000-0200-0000B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200-0000B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55880</xdr:rowOff>
    </xdr:from>
    <xdr:to>
      <xdr:col>116</xdr:col>
      <xdr:colOff>114300</xdr:colOff>
      <xdr:row>63</xdr:row>
      <xdr:rowOff>157480</xdr:rowOff>
    </xdr:to>
    <xdr:sp macro="" textlink="">
      <xdr:nvSpPr>
        <xdr:cNvPr id="695" name="楕円 694">
          <a:extLst>
            <a:ext uri="{FF2B5EF4-FFF2-40B4-BE49-F238E27FC236}">
              <a16:creationId xmlns:a16="http://schemas.microsoft.com/office/drawing/2014/main" id="{00000000-0008-0000-0200-0000B7020000}"/>
            </a:ext>
          </a:extLst>
        </xdr:cNvPr>
        <xdr:cNvSpPr/>
      </xdr:nvSpPr>
      <xdr:spPr>
        <a:xfrm>
          <a:off x="221107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34307</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00000000-0008-0000-0200-0000B8020000}"/>
            </a:ext>
          </a:extLst>
        </xdr:cNvPr>
        <xdr:cNvSpPr txBox="1"/>
      </xdr:nvSpPr>
      <xdr:spPr>
        <a:xfrm>
          <a:off x="22199600" y="1083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55880</xdr:rowOff>
    </xdr:from>
    <xdr:to>
      <xdr:col>112</xdr:col>
      <xdr:colOff>38100</xdr:colOff>
      <xdr:row>63</xdr:row>
      <xdr:rowOff>157480</xdr:rowOff>
    </xdr:to>
    <xdr:sp macro="" textlink="">
      <xdr:nvSpPr>
        <xdr:cNvPr id="697" name="楕円 696">
          <a:extLst>
            <a:ext uri="{FF2B5EF4-FFF2-40B4-BE49-F238E27FC236}">
              <a16:creationId xmlns:a16="http://schemas.microsoft.com/office/drawing/2014/main" id="{00000000-0008-0000-0200-0000B9020000}"/>
            </a:ext>
          </a:extLst>
        </xdr:cNvPr>
        <xdr:cNvSpPr/>
      </xdr:nvSpPr>
      <xdr:spPr>
        <a:xfrm>
          <a:off x="212725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106680</xdr:rowOff>
    </xdr:from>
    <xdr:to>
      <xdr:col>116</xdr:col>
      <xdr:colOff>63500</xdr:colOff>
      <xdr:row>63</xdr:row>
      <xdr:rowOff>106680</xdr:rowOff>
    </xdr:to>
    <xdr:cxnSp macro="">
      <xdr:nvCxnSpPr>
        <xdr:cNvPr id="698" name="直線コネクタ 697">
          <a:extLst>
            <a:ext uri="{FF2B5EF4-FFF2-40B4-BE49-F238E27FC236}">
              <a16:creationId xmlns:a16="http://schemas.microsoft.com/office/drawing/2014/main" id="{00000000-0008-0000-0200-0000BA020000}"/>
            </a:ext>
          </a:extLst>
        </xdr:cNvPr>
        <xdr:cNvCxnSpPr/>
      </xdr:nvCxnSpPr>
      <xdr:spPr>
        <a:xfrm>
          <a:off x="21323300" y="109080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59690</xdr:rowOff>
    </xdr:from>
    <xdr:to>
      <xdr:col>107</xdr:col>
      <xdr:colOff>101600</xdr:colOff>
      <xdr:row>63</xdr:row>
      <xdr:rowOff>161290</xdr:rowOff>
    </xdr:to>
    <xdr:sp macro="" textlink="">
      <xdr:nvSpPr>
        <xdr:cNvPr id="699" name="楕円 698">
          <a:extLst>
            <a:ext uri="{FF2B5EF4-FFF2-40B4-BE49-F238E27FC236}">
              <a16:creationId xmlns:a16="http://schemas.microsoft.com/office/drawing/2014/main" id="{00000000-0008-0000-0200-0000BB020000}"/>
            </a:ext>
          </a:extLst>
        </xdr:cNvPr>
        <xdr:cNvSpPr/>
      </xdr:nvSpPr>
      <xdr:spPr>
        <a:xfrm>
          <a:off x="20383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106680</xdr:rowOff>
    </xdr:from>
    <xdr:to>
      <xdr:col>111</xdr:col>
      <xdr:colOff>177800</xdr:colOff>
      <xdr:row>63</xdr:row>
      <xdr:rowOff>110490</xdr:rowOff>
    </xdr:to>
    <xdr:cxnSp macro="">
      <xdr:nvCxnSpPr>
        <xdr:cNvPr id="700" name="直線コネクタ 699">
          <a:extLst>
            <a:ext uri="{FF2B5EF4-FFF2-40B4-BE49-F238E27FC236}">
              <a16:creationId xmlns:a16="http://schemas.microsoft.com/office/drawing/2014/main" id="{00000000-0008-0000-0200-0000BC020000}"/>
            </a:ext>
          </a:extLst>
        </xdr:cNvPr>
        <xdr:cNvCxnSpPr/>
      </xdr:nvCxnSpPr>
      <xdr:spPr>
        <a:xfrm flipV="1">
          <a:off x="20434300" y="109080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59690</xdr:rowOff>
    </xdr:from>
    <xdr:to>
      <xdr:col>102</xdr:col>
      <xdr:colOff>165100</xdr:colOff>
      <xdr:row>63</xdr:row>
      <xdr:rowOff>161290</xdr:rowOff>
    </xdr:to>
    <xdr:sp macro="" textlink="">
      <xdr:nvSpPr>
        <xdr:cNvPr id="701" name="楕円 700">
          <a:extLst>
            <a:ext uri="{FF2B5EF4-FFF2-40B4-BE49-F238E27FC236}">
              <a16:creationId xmlns:a16="http://schemas.microsoft.com/office/drawing/2014/main" id="{00000000-0008-0000-0200-0000BD020000}"/>
            </a:ext>
          </a:extLst>
        </xdr:cNvPr>
        <xdr:cNvSpPr/>
      </xdr:nvSpPr>
      <xdr:spPr>
        <a:xfrm>
          <a:off x="19494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110490</xdr:rowOff>
    </xdr:from>
    <xdr:to>
      <xdr:col>107</xdr:col>
      <xdr:colOff>50800</xdr:colOff>
      <xdr:row>63</xdr:row>
      <xdr:rowOff>110490</xdr:rowOff>
    </xdr:to>
    <xdr:cxnSp macro="">
      <xdr:nvCxnSpPr>
        <xdr:cNvPr id="702" name="直線コネクタ 701">
          <a:extLst>
            <a:ext uri="{FF2B5EF4-FFF2-40B4-BE49-F238E27FC236}">
              <a16:creationId xmlns:a16="http://schemas.microsoft.com/office/drawing/2014/main" id="{00000000-0008-0000-0200-0000BE020000}"/>
            </a:ext>
          </a:extLst>
        </xdr:cNvPr>
        <xdr:cNvCxnSpPr/>
      </xdr:nvCxnSpPr>
      <xdr:spPr>
        <a:xfrm>
          <a:off x="19545300" y="109118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63500</xdr:rowOff>
    </xdr:from>
    <xdr:to>
      <xdr:col>98</xdr:col>
      <xdr:colOff>38100</xdr:colOff>
      <xdr:row>63</xdr:row>
      <xdr:rowOff>165100</xdr:rowOff>
    </xdr:to>
    <xdr:sp macro="" textlink="">
      <xdr:nvSpPr>
        <xdr:cNvPr id="703" name="楕円 702">
          <a:extLst>
            <a:ext uri="{FF2B5EF4-FFF2-40B4-BE49-F238E27FC236}">
              <a16:creationId xmlns:a16="http://schemas.microsoft.com/office/drawing/2014/main" id="{00000000-0008-0000-0200-0000BF020000}"/>
            </a:ext>
          </a:extLst>
        </xdr:cNvPr>
        <xdr:cNvSpPr/>
      </xdr:nvSpPr>
      <xdr:spPr>
        <a:xfrm>
          <a:off x="18605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110490</xdr:rowOff>
    </xdr:from>
    <xdr:to>
      <xdr:col>102</xdr:col>
      <xdr:colOff>114300</xdr:colOff>
      <xdr:row>63</xdr:row>
      <xdr:rowOff>114300</xdr:rowOff>
    </xdr:to>
    <xdr:cxnSp macro="">
      <xdr:nvCxnSpPr>
        <xdr:cNvPr id="704" name="直線コネクタ 703">
          <a:extLst>
            <a:ext uri="{FF2B5EF4-FFF2-40B4-BE49-F238E27FC236}">
              <a16:creationId xmlns:a16="http://schemas.microsoft.com/office/drawing/2014/main" id="{00000000-0008-0000-0200-0000C0020000}"/>
            </a:ext>
          </a:extLst>
        </xdr:cNvPr>
        <xdr:cNvCxnSpPr/>
      </xdr:nvCxnSpPr>
      <xdr:spPr>
        <a:xfrm flipV="1">
          <a:off x="18656300" y="109118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21607</xdr:rowOff>
    </xdr:from>
    <xdr:ext cx="469744" cy="259045"/>
    <xdr:sp macro="" textlink="">
      <xdr:nvSpPr>
        <xdr:cNvPr id="705" name="n_1aveValue【保健センター・保健所】&#10;一人当たり面積">
          <a:extLst>
            <a:ext uri="{FF2B5EF4-FFF2-40B4-BE49-F238E27FC236}">
              <a16:creationId xmlns:a16="http://schemas.microsoft.com/office/drawing/2014/main" id="{00000000-0008-0000-0200-0000C1020000}"/>
            </a:ext>
          </a:extLst>
        </xdr:cNvPr>
        <xdr:cNvSpPr txBox="1"/>
      </xdr:nvSpPr>
      <xdr:spPr>
        <a:xfrm>
          <a:off x="21075727" y="1048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166387</xdr:rowOff>
    </xdr:from>
    <xdr:ext cx="469744" cy="259045"/>
    <xdr:sp macro="" textlink="">
      <xdr:nvSpPr>
        <xdr:cNvPr id="706" name="n_2aveValue【保健センター・保健所】&#10;一人当たり面積">
          <a:extLst>
            <a:ext uri="{FF2B5EF4-FFF2-40B4-BE49-F238E27FC236}">
              <a16:creationId xmlns:a16="http://schemas.microsoft.com/office/drawing/2014/main" id="{00000000-0008-0000-0200-0000C2020000}"/>
            </a:ext>
          </a:extLst>
        </xdr:cNvPr>
        <xdr:cNvSpPr txBox="1"/>
      </xdr:nvSpPr>
      <xdr:spPr>
        <a:xfrm>
          <a:off x="20199427" y="1045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40657</xdr:rowOff>
    </xdr:from>
    <xdr:ext cx="469744" cy="259045"/>
    <xdr:sp macro="" textlink="">
      <xdr:nvSpPr>
        <xdr:cNvPr id="707" name="n_3aveValue【保健センター・保健所】&#10;一人当たり面積">
          <a:extLst>
            <a:ext uri="{FF2B5EF4-FFF2-40B4-BE49-F238E27FC236}">
              <a16:creationId xmlns:a16="http://schemas.microsoft.com/office/drawing/2014/main" id="{00000000-0008-0000-0200-0000C3020000}"/>
            </a:ext>
          </a:extLst>
        </xdr:cNvPr>
        <xdr:cNvSpPr txBox="1"/>
      </xdr:nvSpPr>
      <xdr:spPr>
        <a:xfrm>
          <a:off x="193104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48277</xdr:rowOff>
    </xdr:from>
    <xdr:ext cx="469744" cy="259045"/>
    <xdr:sp macro="" textlink="">
      <xdr:nvSpPr>
        <xdr:cNvPr id="708" name="n_4aveValue【保健センター・保健所】&#10;一人当たり面積">
          <a:extLst>
            <a:ext uri="{FF2B5EF4-FFF2-40B4-BE49-F238E27FC236}">
              <a16:creationId xmlns:a16="http://schemas.microsoft.com/office/drawing/2014/main" id="{00000000-0008-0000-0200-0000C4020000}"/>
            </a:ext>
          </a:extLst>
        </xdr:cNvPr>
        <xdr:cNvSpPr txBox="1"/>
      </xdr:nvSpPr>
      <xdr:spPr>
        <a:xfrm>
          <a:off x="18421427" y="1050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148607</xdr:rowOff>
    </xdr:from>
    <xdr:ext cx="469744" cy="259045"/>
    <xdr:sp macro="" textlink="">
      <xdr:nvSpPr>
        <xdr:cNvPr id="709" name="n_1mainValue【保健センター・保健所】&#10;一人当たり面積">
          <a:extLst>
            <a:ext uri="{FF2B5EF4-FFF2-40B4-BE49-F238E27FC236}">
              <a16:creationId xmlns:a16="http://schemas.microsoft.com/office/drawing/2014/main" id="{00000000-0008-0000-0200-0000C5020000}"/>
            </a:ext>
          </a:extLst>
        </xdr:cNvPr>
        <xdr:cNvSpPr txBox="1"/>
      </xdr:nvSpPr>
      <xdr:spPr>
        <a:xfrm>
          <a:off x="21075727" y="1094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152417</xdr:rowOff>
    </xdr:from>
    <xdr:ext cx="469744" cy="259045"/>
    <xdr:sp macro="" textlink="">
      <xdr:nvSpPr>
        <xdr:cNvPr id="710" name="n_2mainValue【保健センター・保健所】&#10;一人当たり面積">
          <a:extLst>
            <a:ext uri="{FF2B5EF4-FFF2-40B4-BE49-F238E27FC236}">
              <a16:creationId xmlns:a16="http://schemas.microsoft.com/office/drawing/2014/main" id="{00000000-0008-0000-0200-0000C6020000}"/>
            </a:ext>
          </a:extLst>
        </xdr:cNvPr>
        <xdr:cNvSpPr txBox="1"/>
      </xdr:nvSpPr>
      <xdr:spPr>
        <a:xfrm>
          <a:off x="201994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152417</xdr:rowOff>
    </xdr:from>
    <xdr:ext cx="469744" cy="259045"/>
    <xdr:sp macro="" textlink="">
      <xdr:nvSpPr>
        <xdr:cNvPr id="711" name="n_3mainValue【保健センター・保健所】&#10;一人当たり面積">
          <a:extLst>
            <a:ext uri="{FF2B5EF4-FFF2-40B4-BE49-F238E27FC236}">
              <a16:creationId xmlns:a16="http://schemas.microsoft.com/office/drawing/2014/main" id="{00000000-0008-0000-0200-0000C7020000}"/>
            </a:ext>
          </a:extLst>
        </xdr:cNvPr>
        <xdr:cNvSpPr txBox="1"/>
      </xdr:nvSpPr>
      <xdr:spPr>
        <a:xfrm>
          <a:off x="193104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156227</xdr:rowOff>
    </xdr:from>
    <xdr:ext cx="469744" cy="259045"/>
    <xdr:sp macro="" textlink="">
      <xdr:nvSpPr>
        <xdr:cNvPr id="712" name="n_4mainValue【保健センター・保健所】&#10;一人当たり面積">
          <a:extLst>
            <a:ext uri="{FF2B5EF4-FFF2-40B4-BE49-F238E27FC236}">
              <a16:creationId xmlns:a16="http://schemas.microsoft.com/office/drawing/2014/main" id="{00000000-0008-0000-0200-0000C8020000}"/>
            </a:ext>
          </a:extLst>
        </xdr:cNvPr>
        <xdr:cNvSpPr txBox="1"/>
      </xdr:nvSpPr>
      <xdr:spPr>
        <a:xfrm>
          <a:off x="18421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00000000-0008-0000-0200-0000C9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00000000-0008-0000-0200-0000CA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00000000-0008-0000-0200-0000CB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00000000-0008-0000-0200-0000CC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00000000-0008-0000-0200-0000CD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00000000-0008-0000-0200-0000CE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00000000-0008-0000-0200-0000CF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00000000-0008-0000-0200-0000D0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00000000-0008-0000-0200-0000D2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00000000-0008-0000-0200-0000D3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a:extLst>
            <a:ext uri="{FF2B5EF4-FFF2-40B4-BE49-F238E27FC236}">
              <a16:creationId xmlns:a16="http://schemas.microsoft.com/office/drawing/2014/main" id="{00000000-0008-0000-0200-0000D4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a:extLst>
            <a:ext uri="{FF2B5EF4-FFF2-40B4-BE49-F238E27FC236}">
              <a16:creationId xmlns:a16="http://schemas.microsoft.com/office/drawing/2014/main" id="{00000000-0008-0000-0200-0000D5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a:extLst>
            <a:ext uri="{FF2B5EF4-FFF2-40B4-BE49-F238E27FC236}">
              <a16:creationId xmlns:a16="http://schemas.microsoft.com/office/drawing/2014/main" id="{00000000-0008-0000-0200-0000D6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a:extLst>
            <a:ext uri="{FF2B5EF4-FFF2-40B4-BE49-F238E27FC236}">
              <a16:creationId xmlns:a16="http://schemas.microsoft.com/office/drawing/2014/main" id="{00000000-0008-0000-0200-0000D7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a:extLst>
            <a:ext uri="{FF2B5EF4-FFF2-40B4-BE49-F238E27FC236}">
              <a16:creationId xmlns:a16="http://schemas.microsoft.com/office/drawing/2014/main" id="{00000000-0008-0000-0200-0000D8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a:extLst>
            <a:ext uri="{FF2B5EF4-FFF2-40B4-BE49-F238E27FC236}">
              <a16:creationId xmlns:a16="http://schemas.microsoft.com/office/drawing/2014/main" id="{00000000-0008-0000-0200-0000DA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a:extLst>
            <a:ext uri="{FF2B5EF4-FFF2-40B4-BE49-F238E27FC236}">
              <a16:creationId xmlns:a16="http://schemas.microsoft.com/office/drawing/2014/main" id="{00000000-0008-0000-0200-0000DC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33" name="テキスト ボックス 732">
          <a:extLst>
            <a:ext uri="{FF2B5EF4-FFF2-40B4-BE49-F238E27FC236}">
              <a16:creationId xmlns:a16="http://schemas.microsoft.com/office/drawing/2014/main" id="{00000000-0008-0000-0200-0000DD020000}"/>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a:extLst>
            <a:ext uri="{FF2B5EF4-FFF2-40B4-BE49-F238E27FC236}">
              <a16:creationId xmlns:a16="http://schemas.microsoft.com/office/drawing/2014/main" id="{00000000-0008-0000-0200-0000DE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消防施設】&#10;有形固定資産減価償却率グラフ枠">
          <a:extLst>
            <a:ext uri="{FF2B5EF4-FFF2-40B4-BE49-F238E27FC236}">
              <a16:creationId xmlns:a16="http://schemas.microsoft.com/office/drawing/2014/main" id="{00000000-0008-0000-0200-0000DF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37" name="【消防施設】&#10;有形固定資産減価償却率最小値テキスト">
          <a:extLst>
            <a:ext uri="{FF2B5EF4-FFF2-40B4-BE49-F238E27FC236}">
              <a16:creationId xmlns:a16="http://schemas.microsoft.com/office/drawing/2014/main" id="{00000000-0008-0000-0200-0000E1020000}"/>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39" name="【消防施設】&#10;有形固定資産減価償却率最大値テキスト">
          <a:extLst>
            <a:ext uri="{FF2B5EF4-FFF2-40B4-BE49-F238E27FC236}">
              <a16:creationId xmlns:a16="http://schemas.microsoft.com/office/drawing/2014/main" id="{00000000-0008-0000-0200-0000E3020000}"/>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40" name="直線コネクタ 739">
          <a:extLst>
            <a:ext uri="{FF2B5EF4-FFF2-40B4-BE49-F238E27FC236}">
              <a16:creationId xmlns:a16="http://schemas.microsoft.com/office/drawing/2014/main" id="{00000000-0008-0000-0200-0000E4020000}"/>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148607</xdr:rowOff>
    </xdr:from>
    <xdr:ext cx="405111" cy="259045"/>
    <xdr:sp macro="" textlink="">
      <xdr:nvSpPr>
        <xdr:cNvPr id="741" name="【消防施設】&#10;有形固定資産減価償却率平均値テキスト">
          <a:extLst>
            <a:ext uri="{FF2B5EF4-FFF2-40B4-BE49-F238E27FC236}">
              <a16:creationId xmlns:a16="http://schemas.microsoft.com/office/drawing/2014/main" id="{00000000-0008-0000-0200-0000E5020000}"/>
            </a:ext>
          </a:extLst>
        </xdr:cNvPr>
        <xdr:cNvSpPr txBox="1"/>
      </xdr:nvSpPr>
      <xdr:spPr>
        <a:xfrm>
          <a:off x="16357600" y="1403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742" name="フローチャート: 判断 741">
          <a:extLst>
            <a:ext uri="{FF2B5EF4-FFF2-40B4-BE49-F238E27FC236}">
              <a16:creationId xmlns:a16="http://schemas.microsoft.com/office/drawing/2014/main" id="{00000000-0008-0000-0200-0000E6020000}"/>
            </a:ext>
          </a:extLst>
        </xdr:cNvPr>
        <xdr:cNvSpPr/>
      </xdr:nvSpPr>
      <xdr:spPr>
        <a:xfrm>
          <a:off x="162687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168911</xdr:rowOff>
    </xdr:from>
    <xdr:to>
      <xdr:col>81</xdr:col>
      <xdr:colOff>101600</xdr:colOff>
      <xdr:row>82</xdr:row>
      <xdr:rowOff>99061</xdr:rowOff>
    </xdr:to>
    <xdr:sp macro="" textlink="">
      <xdr:nvSpPr>
        <xdr:cNvPr id="743" name="フローチャート: 判断 742">
          <a:extLst>
            <a:ext uri="{FF2B5EF4-FFF2-40B4-BE49-F238E27FC236}">
              <a16:creationId xmlns:a16="http://schemas.microsoft.com/office/drawing/2014/main" id="{00000000-0008-0000-0200-0000E7020000}"/>
            </a:ext>
          </a:extLst>
        </xdr:cNvPr>
        <xdr:cNvSpPr/>
      </xdr:nvSpPr>
      <xdr:spPr>
        <a:xfrm>
          <a:off x="15430500" y="1405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10161</xdr:rowOff>
    </xdr:from>
    <xdr:to>
      <xdr:col>76</xdr:col>
      <xdr:colOff>165100</xdr:colOff>
      <xdr:row>82</xdr:row>
      <xdr:rowOff>111761</xdr:rowOff>
    </xdr:to>
    <xdr:sp macro="" textlink="">
      <xdr:nvSpPr>
        <xdr:cNvPr id="744" name="フローチャート: 判断 743">
          <a:extLst>
            <a:ext uri="{FF2B5EF4-FFF2-40B4-BE49-F238E27FC236}">
              <a16:creationId xmlns:a16="http://schemas.microsoft.com/office/drawing/2014/main" id="{00000000-0008-0000-0200-0000E8020000}"/>
            </a:ext>
          </a:extLst>
        </xdr:cNvPr>
        <xdr:cNvSpPr/>
      </xdr:nvSpPr>
      <xdr:spPr>
        <a:xfrm>
          <a:off x="14541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24130</xdr:rowOff>
    </xdr:from>
    <xdr:to>
      <xdr:col>72</xdr:col>
      <xdr:colOff>38100</xdr:colOff>
      <xdr:row>82</xdr:row>
      <xdr:rowOff>125730</xdr:rowOff>
    </xdr:to>
    <xdr:sp macro="" textlink="">
      <xdr:nvSpPr>
        <xdr:cNvPr id="745" name="フローチャート: 判断 744">
          <a:extLst>
            <a:ext uri="{FF2B5EF4-FFF2-40B4-BE49-F238E27FC236}">
              <a16:creationId xmlns:a16="http://schemas.microsoft.com/office/drawing/2014/main" id="{00000000-0008-0000-0200-0000E9020000}"/>
            </a:ext>
          </a:extLst>
        </xdr:cNvPr>
        <xdr:cNvSpPr/>
      </xdr:nvSpPr>
      <xdr:spPr>
        <a:xfrm>
          <a:off x="13652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58420</xdr:rowOff>
    </xdr:from>
    <xdr:to>
      <xdr:col>67</xdr:col>
      <xdr:colOff>101600</xdr:colOff>
      <xdr:row>81</xdr:row>
      <xdr:rowOff>160020</xdr:rowOff>
    </xdr:to>
    <xdr:sp macro="" textlink="">
      <xdr:nvSpPr>
        <xdr:cNvPr id="746" name="フローチャート: 判断 745">
          <a:extLst>
            <a:ext uri="{FF2B5EF4-FFF2-40B4-BE49-F238E27FC236}">
              <a16:creationId xmlns:a16="http://schemas.microsoft.com/office/drawing/2014/main" id="{00000000-0008-0000-0200-0000EA020000}"/>
            </a:ext>
          </a:extLst>
        </xdr:cNvPr>
        <xdr:cNvSpPr/>
      </xdr:nvSpPr>
      <xdr:spPr>
        <a:xfrm>
          <a:off x="12763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00000000-0008-0000-0200-0000EE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0000000-0008-0000-0200-0000EF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82550</xdr:rowOff>
    </xdr:from>
    <xdr:to>
      <xdr:col>85</xdr:col>
      <xdr:colOff>177800</xdr:colOff>
      <xdr:row>80</xdr:row>
      <xdr:rowOff>12700</xdr:rowOff>
    </xdr:to>
    <xdr:sp macro="" textlink="">
      <xdr:nvSpPr>
        <xdr:cNvPr id="752" name="楕円 751">
          <a:extLst>
            <a:ext uri="{FF2B5EF4-FFF2-40B4-BE49-F238E27FC236}">
              <a16:creationId xmlns:a16="http://schemas.microsoft.com/office/drawing/2014/main" id="{00000000-0008-0000-0200-0000F0020000}"/>
            </a:ext>
          </a:extLst>
        </xdr:cNvPr>
        <xdr:cNvSpPr/>
      </xdr:nvSpPr>
      <xdr:spPr>
        <a:xfrm>
          <a:off x="162687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105427</xdr:rowOff>
    </xdr:from>
    <xdr:ext cx="405111" cy="259045"/>
    <xdr:sp macro="" textlink="">
      <xdr:nvSpPr>
        <xdr:cNvPr id="753" name="【消防施設】&#10;有形固定資産減価償却率該当値テキスト">
          <a:extLst>
            <a:ext uri="{FF2B5EF4-FFF2-40B4-BE49-F238E27FC236}">
              <a16:creationId xmlns:a16="http://schemas.microsoft.com/office/drawing/2014/main" id="{00000000-0008-0000-0200-0000F1020000}"/>
            </a:ext>
          </a:extLst>
        </xdr:cNvPr>
        <xdr:cNvSpPr txBox="1"/>
      </xdr:nvSpPr>
      <xdr:spPr>
        <a:xfrm>
          <a:off x="16357600"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13970</xdr:rowOff>
    </xdr:from>
    <xdr:to>
      <xdr:col>81</xdr:col>
      <xdr:colOff>101600</xdr:colOff>
      <xdr:row>81</xdr:row>
      <xdr:rowOff>115570</xdr:rowOff>
    </xdr:to>
    <xdr:sp macro="" textlink="">
      <xdr:nvSpPr>
        <xdr:cNvPr id="754" name="楕円 753">
          <a:extLst>
            <a:ext uri="{FF2B5EF4-FFF2-40B4-BE49-F238E27FC236}">
              <a16:creationId xmlns:a16="http://schemas.microsoft.com/office/drawing/2014/main" id="{00000000-0008-0000-0200-0000F2020000}"/>
            </a:ext>
          </a:extLst>
        </xdr:cNvPr>
        <xdr:cNvSpPr/>
      </xdr:nvSpPr>
      <xdr:spPr>
        <a:xfrm>
          <a:off x="15430500" y="1390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133350</xdr:rowOff>
    </xdr:from>
    <xdr:to>
      <xdr:col>85</xdr:col>
      <xdr:colOff>127000</xdr:colOff>
      <xdr:row>81</xdr:row>
      <xdr:rowOff>64770</xdr:rowOff>
    </xdr:to>
    <xdr:cxnSp macro="">
      <xdr:nvCxnSpPr>
        <xdr:cNvPr id="755" name="直線コネクタ 754">
          <a:extLst>
            <a:ext uri="{FF2B5EF4-FFF2-40B4-BE49-F238E27FC236}">
              <a16:creationId xmlns:a16="http://schemas.microsoft.com/office/drawing/2014/main" id="{00000000-0008-0000-0200-0000F3020000}"/>
            </a:ext>
          </a:extLst>
        </xdr:cNvPr>
        <xdr:cNvCxnSpPr/>
      </xdr:nvCxnSpPr>
      <xdr:spPr>
        <a:xfrm flipV="1">
          <a:off x="15481300" y="13677900"/>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140970</xdr:rowOff>
    </xdr:from>
    <xdr:to>
      <xdr:col>76</xdr:col>
      <xdr:colOff>165100</xdr:colOff>
      <xdr:row>81</xdr:row>
      <xdr:rowOff>71120</xdr:rowOff>
    </xdr:to>
    <xdr:sp macro="" textlink="">
      <xdr:nvSpPr>
        <xdr:cNvPr id="756" name="楕円 755">
          <a:extLst>
            <a:ext uri="{FF2B5EF4-FFF2-40B4-BE49-F238E27FC236}">
              <a16:creationId xmlns:a16="http://schemas.microsoft.com/office/drawing/2014/main" id="{00000000-0008-0000-0200-0000F4020000}"/>
            </a:ext>
          </a:extLst>
        </xdr:cNvPr>
        <xdr:cNvSpPr/>
      </xdr:nvSpPr>
      <xdr:spPr>
        <a:xfrm>
          <a:off x="14541500" y="1385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20320</xdr:rowOff>
    </xdr:from>
    <xdr:to>
      <xdr:col>81</xdr:col>
      <xdr:colOff>50800</xdr:colOff>
      <xdr:row>81</xdr:row>
      <xdr:rowOff>64770</xdr:rowOff>
    </xdr:to>
    <xdr:cxnSp macro="">
      <xdr:nvCxnSpPr>
        <xdr:cNvPr id="757" name="直線コネクタ 756">
          <a:extLst>
            <a:ext uri="{FF2B5EF4-FFF2-40B4-BE49-F238E27FC236}">
              <a16:creationId xmlns:a16="http://schemas.microsoft.com/office/drawing/2014/main" id="{00000000-0008-0000-0200-0000F5020000}"/>
            </a:ext>
          </a:extLst>
        </xdr:cNvPr>
        <xdr:cNvCxnSpPr/>
      </xdr:nvCxnSpPr>
      <xdr:spPr>
        <a:xfrm>
          <a:off x="14592300" y="13907770"/>
          <a:ext cx="8890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96520</xdr:rowOff>
    </xdr:from>
    <xdr:to>
      <xdr:col>72</xdr:col>
      <xdr:colOff>38100</xdr:colOff>
      <xdr:row>82</xdr:row>
      <xdr:rowOff>26670</xdr:rowOff>
    </xdr:to>
    <xdr:sp macro="" textlink="">
      <xdr:nvSpPr>
        <xdr:cNvPr id="758" name="楕円 757">
          <a:extLst>
            <a:ext uri="{FF2B5EF4-FFF2-40B4-BE49-F238E27FC236}">
              <a16:creationId xmlns:a16="http://schemas.microsoft.com/office/drawing/2014/main" id="{00000000-0008-0000-0200-0000F6020000}"/>
            </a:ext>
          </a:extLst>
        </xdr:cNvPr>
        <xdr:cNvSpPr/>
      </xdr:nvSpPr>
      <xdr:spPr>
        <a:xfrm>
          <a:off x="13652500" y="1398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20320</xdr:rowOff>
    </xdr:from>
    <xdr:to>
      <xdr:col>76</xdr:col>
      <xdr:colOff>114300</xdr:colOff>
      <xdr:row>81</xdr:row>
      <xdr:rowOff>147320</xdr:rowOff>
    </xdr:to>
    <xdr:cxnSp macro="">
      <xdr:nvCxnSpPr>
        <xdr:cNvPr id="759" name="直線コネクタ 758">
          <a:extLst>
            <a:ext uri="{FF2B5EF4-FFF2-40B4-BE49-F238E27FC236}">
              <a16:creationId xmlns:a16="http://schemas.microsoft.com/office/drawing/2014/main" id="{00000000-0008-0000-0200-0000F7020000}"/>
            </a:ext>
          </a:extLst>
        </xdr:cNvPr>
        <xdr:cNvCxnSpPr/>
      </xdr:nvCxnSpPr>
      <xdr:spPr>
        <a:xfrm flipV="1">
          <a:off x="13703300" y="1390777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95250</xdr:rowOff>
    </xdr:from>
    <xdr:to>
      <xdr:col>67</xdr:col>
      <xdr:colOff>101600</xdr:colOff>
      <xdr:row>82</xdr:row>
      <xdr:rowOff>25400</xdr:rowOff>
    </xdr:to>
    <xdr:sp macro="" textlink="">
      <xdr:nvSpPr>
        <xdr:cNvPr id="760" name="楕円 759">
          <a:extLst>
            <a:ext uri="{FF2B5EF4-FFF2-40B4-BE49-F238E27FC236}">
              <a16:creationId xmlns:a16="http://schemas.microsoft.com/office/drawing/2014/main" id="{00000000-0008-0000-0200-0000F8020000}"/>
            </a:ext>
          </a:extLst>
        </xdr:cNvPr>
        <xdr:cNvSpPr/>
      </xdr:nvSpPr>
      <xdr:spPr>
        <a:xfrm>
          <a:off x="12763500" y="139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146050</xdr:rowOff>
    </xdr:from>
    <xdr:to>
      <xdr:col>71</xdr:col>
      <xdr:colOff>177800</xdr:colOff>
      <xdr:row>81</xdr:row>
      <xdr:rowOff>147320</xdr:rowOff>
    </xdr:to>
    <xdr:cxnSp macro="">
      <xdr:nvCxnSpPr>
        <xdr:cNvPr id="761" name="直線コネクタ 760">
          <a:extLst>
            <a:ext uri="{FF2B5EF4-FFF2-40B4-BE49-F238E27FC236}">
              <a16:creationId xmlns:a16="http://schemas.microsoft.com/office/drawing/2014/main" id="{00000000-0008-0000-0200-0000F9020000}"/>
            </a:ext>
          </a:extLst>
        </xdr:cNvPr>
        <xdr:cNvCxnSpPr/>
      </xdr:nvCxnSpPr>
      <xdr:spPr>
        <a:xfrm>
          <a:off x="12814300" y="1403350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90188</xdr:rowOff>
    </xdr:from>
    <xdr:ext cx="405111" cy="259045"/>
    <xdr:sp macro="" textlink="">
      <xdr:nvSpPr>
        <xdr:cNvPr id="762" name="n_1aveValue【消防施設】&#10;有形固定資産減価償却率">
          <a:extLst>
            <a:ext uri="{FF2B5EF4-FFF2-40B4-BE49-F238E27FC236}">
              <a16:creationId xmlns:a16="http://schemas.microsoft.com/office/drawing/2014/main" id="{00000000-0008-0000-0200-0000FA020000}"/>
            </a:ext>
          </a:extLst>
        </xdr:cNvPr>
        <xdr:cNvSpPr txBox="1"/>
      </xdr:nvSpPr>
      <xdr:spPr>
        <a:xfrm>
          <a:off x="15266044" y="14149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102888</xdr:rowOff>
    </xdr:from>
    <xdr:ext cx="405111" cy="259045"/>
    <xdr:sp macro="" textlink="">
      <xdr:nvSpPr>
        <xdr:cNvPr id="763" name="n_2aveValue【消防施設】&#10;有形固定資産減価償却率">
          <a:extLst>
            <a:ext uri="{FF2B5EF4-FFF2-40B4-BE49-F238E27FC236}">
              <a16:creationId xmlns:a16="http://schemas.microsoft.com/office/drawing/2014/main" id="{00000000-0008-0000-0200-0000FB020000}"/>
            </a:ext>
          </a:extLst>
        </xdr:cNvPr>
        <xdr:cNvSpPr txBox="1"/>
      </xdr:nvSpPr>
      <xdr:spPr>
        <a:xfrm>
          <a:off x="14389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116857</xdr:rowOff>
    </xdr:from>
    <xdr:ext cx="405111" cy="259045"/>
    <xdr:sp macro="" textlink="">
      <xdr:nvSpPr>
        <xdr:cNvPr id="764" name="n_3aveValue【消防施設】&#10;有形固定資産減価償却率">
          <a:extLst>
            <a:ext uri="{FF2B5EF4-FFF2-40B4-BE49-F238E27FC236}">
              <a16:creationId xmlns:a16="http://schemas.microsoft.com/office/drawing/2014/main" id="{00000000-0008-0000-0200-0000FC020000}"/>
            </a:ext>
          </a:extLst>
        </xdr:cNvPr>
        <xdr:cNvSpPr txBox="1"/>
      </xdr:nvSpPr>
      <xdr:spPr>
        <a:xfrm>
          <a:off x="135007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5097</xdr:rowOff>
    </xdr:from>
    <xdr:ext cx="405111" cy="259045"/>
    <xdr:sp macro="" textlink="">
      <xdr:nvSpPr>
        <xdr:cNvPr id="765" name="n_4aveValue【消防施設】&#10;有形固定資産減価償却率">
          <a:extLst>
            <a:ext uri="{FF2B5EF4-FFF2-40B4-BE49-F238E27FC236}">
              <a16:creationId xmlns:a16="http://schemas.microsoft.com/office/drawing/2014/main" id="{00000000-0008-0000-0200-0000FD020000}"/>
            </a:ext>
          </a:extLst>
        </xdr:cNvPr>
        <xdr:cNvSpPr txBox="1"/>
      </xdr:nvSpPr>
      <xdr:spPr>
        <a:xfrm>
          <a:off x="12611744" y="13721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132097</xdr:rowOff>
    </xdr:from>
    <xdr:ext cx="405111" cy="259045"/>
    <xdr:sp macro="" textlink="">
      <xdr:nvSpPr>
        <xdr:cNvPr id="766" name="n_1mainValue【消防施設】&#10;有形固定資産減価償却率">
          <a:extLst>
            <a:ext uri="{FF2B5EF4-FFF2-40B4-BE49-F238E27FC236}">
              <a16:creationId xmlns:a16="http://schemas.microsoft.com/office/drawing/2014/main" id="{00000000-0008-0000-0200-0000FE020000}"/>
            </a:ext>
          </a:extLst>
        </xdr:cNvPr>
        <xdr:cNvSpPr txBox="1"/>
      </xdr:nvSpPr>
      <xdr:spPr>
        <a:xfrm>
          <a:off x="15266044" y="1367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87647</xdr:rowOff>
    </xdr:from>
    <xdr:ext cx="405111" cy="259045"/>
    <xdr:sp macro="" textlink="">
      <xdr:nvSpPr>
        <xdr:cNvPr id="767" name="n_2mainValue【消防施設】&#10;有形固定資産減価償却率">
          <a:extLst>
            <a:ext uri="{FF2B5EF4-FFF2-40B4-BE49-F238E27FC236}">
              <a16:creationId xmlns:a16="http://schemas.microsoft.com/office/drawing/2014/main" id="{00000000-0008-0000-0200-0000FF020000}"/>
            </a:ext>
          </a:extLst>
        </xdr:cNvPr>
        <xdr:cNvSpPr txBox="1"/>
      </xdr:nvSpPr>
      <xdr:spPr>
        <a:xfrm>
          <a:off x="14389744" y="13632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43197</xdr:rowOff>
    </xdr:from>
    <xdr:ext cx="405111" cy="259045"/>
    <xdr:sp macro="" textlink="">
      <xdr:nvSpPr>
        <xdr:cNvPr id="768" name="n_3mainValue【消防施設】&#10;有形固定資産減価償却率">
          <a:extLst>
            <a:ext uri="{FF2B5EF4-FFF2-40B4-BE49-F238E27FC236}">
              <a16:creationId xmlns:a16="http://schemas.microsoft.com/office/drawing/2014/main" id="{00000000-0008-0000-0200-000000030000}"/>
            </a:ext>
          </a:extLst>
        </xdr:cNvPr>
        <xdr:cNvSpPr txBox="1"/>
      </xdr:nvSpPr>
      <xdr:spPr>
        <a:xfrm>
          <a:off x="13500744" y="1375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16527</xdr:rowOff>
    </xdr:from>
    <xdr:ext cx="405111" cy="259045"/>
    <xdr:sp macro="" textlink="">
      <xdr:nvSpPr>
        <xdr:cNvPr id="769" name="n_4mainValue【消防施設】&#10;有形固定資産減価償却率">
          <a:extLst>
            <a:ext uri="{FF2B5EF4-FFF2-40B4-BE49-F238E27FC236}">
              <a16:creationId xmlns:a16="http://schemas.microsoft.com/office/drawing/2014/main" id="{00000000-0008-0000-0200-000001030000}"/>
            </a:ext>
          </a:extLst>
        </xdr:cNvPr>
        <xdr:cNvSpPr txBox="1"/>
      </xdr:nvSpPr>
      <xdr:spPr>
        <a:xfrm>
          <a:off x="12611744" y="14075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0" name="正方形/長方形 769">
          <a:extLst>
            <a:ext uri="{FF2B5EF4-FFF2-40B4-BE49-F238E27FC236}">
              <a16:creationId xmlns:a16="http://schemas.microsoft.com/office/drawing/2014/main" id="{00000000-0008-0000-0200-000002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1" name="正方形/長方形 770">
          <a:extLst>
            <a:ext uri="{FF2B5EF4-FFF2-40B4-BE49-F238E27FC236}">
              <a16:creationId xmlns:a16="http://schemas.microsoft.com/office/drawing/2014/main" id="{00000000-0008-0000-0200-000003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2" name="正方形/長方形 771">
          <a:extLst>
            <a:ext uri="{FF2B5EF4-FFF2-40B4-BE49-F238E27FC236}">
              <a16:creationId xmlns:a16="http://schemas.microsoft.com/office/drawing/2014/main" id="{00000000-0008-0000-0200-000004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3" name="正方形/長方形 772">
          <a:extLst>
            <a:ext uri="{FF2B5EF4-FFF2-40B4-BE49-F238E27FC236}">
              <a16:creationId xmlns:a16="http://schemas.microsoft.com/office/drawing/2014/main" id="{00000000-0008-0000-0200-000005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4" name="正方形/長方形 773">
          <a:extLst>
            <a:ext uri="{FF2B5EF4-FFF2-40B4-BE49-F238E27FC236}">
              <a16:creationId xmlns:a16="http://schemas.microsoft.com/office/drawing/2014/main" id="{00000000-0008-0000-0200-000006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5" name="正方形/長方形 774">
          <a:extLst>
            <a:ext uri="{FF2B5EF4-FFF2-40B4-BE49-F238E27FC236}">
              <a16:creationId xmlns:a16="http://schemas.microsoft.com/office/drawing/2014/main" id="{00000000-0008-0000-0200-000007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6" name="正方形/長方形 775">
          <a:extLst>
            <a:ext uri="{FF2B5EF4-FFF2-40B4-BE49-F238E27FC236}">
              <a16:creationId xmlns:a16="http://schemas.microsoft.com/office/drawing/2014/main" id="{00000000-0008-0000-0200-000008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7" name="正方形/長方形 776">
          <a:extLst>
            <a:ext uri="{FF2B5EF4-FFF2-40B4-BE49-F238E27FC236}">
              <a16:creationId xmlns:a16="http://schemas.microsoft.com/office/drawing/2014/main" id="{00000000-0008-0000-0200-000009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8" name="テキスト ボックス 777">
          <a:extLst>
            <a:ext uri="{FF2B5EF4-FFF2-40B4-BE49-F238E27FC236}">
              <a16:creationId xmlns:a16="http://schemas.microsoft.com/office/drawing/2014/main" id="{00000000-0008-0000-0200-00000A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9" name="直線コネクタ 778">
          <a:extLst>
            <a:ext uri="{FF2B5EF4-FFF2-40B4-BE49-F238E27FC236}">
              <a16:creationId xmlns:a16="http://schemas.microsoft.com/office/drawing/2014/main" id="{00000000-0008-0000-0200-00000B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0" name="直線コネクタ 779">
          <a:extLst>
            <a:ext uri="{FF2B5EF4-FFF2-40B4-BE49-F238E27FC236}">
              <a16:creationId xmlns:a16="http://schemas.microsoft.com/office/drawing/2014/main" id="{00000000-0008-0000-0200-00000C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1" name="テキスト ボックス 780">
          <a:extLst>
            <a:ext uri="{FF2B5EF4-FFF2-40B4-BE49-F238E27FC236}">
              <a16:creationId xmlns:a16="http://schemas.microsoft.com/office/drawing/2014/main" id="{00000000-0008-0000-0200-00000D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2" name="直線コネクタ 781">
          <a:extLst>
            <a:ext uri="{FF2B5EF4-FFF2-40B4-BE49-F238E27FC236}">
              <a16:creationId xmlns:a16="http://schemas.microsoft.com/office/drawing/2014/main" id="{00000000-0008-0000-0200-00000E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783" name="テキスト ボックス 782">
          <a:extLst>
            <a:ext uri="{FF2B5EF4-FFF2-40B4-BE49-F238E27FC236}">
              <a16:creationId xmlns:a16="http://schemas.microsoft.com/office/drawing/2014/main" id="{00000000-0008-0000-0200-00000F030000}"/>
            </a:ext>
          </a:extLst>
        </xdr:cNvPr>
        <xdr:cNvSpPr txBox="1"/>
      </xdr:nvSpPr>
      <xdr:spPr>
        <a:xfrm>
          <a:off x="17692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4" name="直線コネクタ 783">
          <a:extLst>
            <a:ext uri="{FF2B5EF4-FFF2-40B4-BE49-F238E27FC236}">
              <a16:creationId xmlns:a16="http://schemas.microsoft.com/office/drawing/2014/main" id="{00000000-0008-0000-0200-000010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785" name="テキスト ボックス 784">
          <a:extLst>
            <a:ext uri="{FF2B5EF4-FFF2-40B4-BE49-F238E27FC236}">
              <a16:creationId xmlns:a16="http://schemas.microsoft.com/office/drawing/2014/main" id="{00000000-0008-0000-0200-000011030000}"/>
            </a:ext>
          </a:extLst>
        </xdr:cNvPr>
        <xdr:cNvSpPr txBox="1"/>
      </xdr:nvSpPr>
      <xdr:spPr>
        <a:xfrm>
          <a:off x="17692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6" name="直線コネクタ 785">
          <a:extLst>
            <a:ext uri="{FF2B5EF4-FFF2-40B4-BE49-F238E27FC236}">
              <a16:creationId xmlns:a16="http://schemas.microsoft.com/office/drawing/2014/main" id="{00000000-0008-0000-0200-000012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787" name="テキスト ボックス 786">
          <a:extLst>
            <a:ext uri="{FF2B5EF4-FFF2-40B4-BE49-F238E27FC236}">
              <a16:creationId xmlns:a16="http://schemas.microsoft.com/office/drawing/2014/main" id="{00000000-0008-0000-0200-000013030000}"/>
            </a:ext>
          </a:extLst>
        </xdr:cNvPr>
        <xdr:cNvSpPr txBox="1"/>
      </xdr:nvSpPr>
      <xdr:spPr>
        <a:xfrm>
          <a:off x="17692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8" name="直線コネクタ 787">
          <a:extLst>
            <a:ext uri="{FF2B5EF4-FFF2-40B4-BE49-F238E27FC236}">
              <a16:creationId xmlns:a16="http://schemas.microsoft.com/office/drawing/2014/main" id="{00000000-0008-0000-0200-000014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789" name="テキスト ボックス 788">
          <a:extLst>
            <a:ext uri="{FF2B5EF4-FFF2-40B4-BE49-F238E27FC236}">
              <a16:creationId xmlns:a16="http://schemas.microsoft.com/office/drawing/2014/main" id="{00000000-0008-0000-0200-000015030000}"/>
            </a:ext>
          </a:extLst>
        </xdr:cNvPr>
        <xdr:cNvSpPr txBox="1"/>
      </xdr:nvSpPr>
      <xdr:spPr>
        <a:xfrm>
          <a:off x="17692581" y="1319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a:extLst>
            <a:ext uri="{FF2B5EF4-FFF2-40B4-BE49-F238E27FC236}">
              <a16:creationId xmlns:a16="http://schemas.microsoft.com/office/drawing/2014/main" id="{00000000-0008-0000-0200-000016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791" name="テキスト ボックス 790">
          <a:extLst>
            <a:ext uri="{FF2B5EF4-FFF2-40B4-BE49-F238E27FC236}">
              <a16:creationId xmlns:a16="http://schemas.microsoft.com/office/drawing/2014/main" id="{00000000-0008-0000-0200-000017030000}"/>
            </a:ext>
          </a:extLst>
        </xdr:cNvPr>
        <xdr:cNvSpPr txBox="1"/>
      </xdr:nvSpPr>
      <xdr:spPr>
        <a:xfrm>
          <a:off x="17692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消防施設】&#10;一人当たり面積グラフ枠">
          <a:extLst>
            <a:ext uri="{FF2B5EF4-FFF2-40B4-BE49-F238E27FC236}">
              <a16:creationId xmlns:a16="http://schemas.microsoft.com/office/drawing/2014/main" id="{00000000-0008-0000-0200-000018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70390</xdr:rowOff>
    </xdr:from>
    <xdr:to>
      <xdr:col>116</xdr:col>
      <xdr:colOff>62864</xdr:colOff>
      <xdr:row>86</xdr:row>
      <xdr:rowOff>114216</xdr:rowOff>
    </xdr:to>
    <xdr:cxnSp macro="">
      <xdr:nvCxnSpPr>
        <xdr:cNvPr id="793" name="直線コネクタ 792">
          <a:extLst>
            <a:ext uri="{FF2B5EF4-FFF2-40B4-BE49-F238E27FC236}">
              <a16:creationId xmlns:a16="http://schemas.microsoft.com/office/drawing/2014/main" id="{00000000-0008-0000-0200-000019030000}"/>
            </a:ext>
          </a:extLst>
        </xdr:cNvPr>
        <xdr:cNvCxnSpPr/>
      </xdr:nvCxnSpPr>
      <xdr:spPr>
        <a:xfrm flipV="1">
          <a:off x="22160864" y="13443490"/>
          <a:ext cx="0" cy="1415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161147</xdr:rowOff>
    </xdr:from>
    <xdr:ext cx="469744" cy="259045"/>
    <xdr:sp macro="" textlink="">
      <xdr:nvSpPr>
        <xdr:cNvPr id="794" name="【消防施設】&#10;一人当たり面積最小値テキスト">
          <a:extLst>
            <a:ext uri="{FF2B5EF4-FFF2-40B4-BE49-F238E27FC236}">
              <a16:creationId xmlns:a16="http://schemas.microsoft.com/office/drawing/2014/main" id="{00000000-0008-0000-0200-00001A030000}"/>
            </a:ext>
          </a:extLst>
        </xdr:cNvPr>
        <xdr:cNvSpPr txBox="1"/>
      </xdr:nvSpPr>
      <xdr:spPr>
        <a:xfrm>
          <a:off x="22199600" y="1490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795" name="直線コネクタ 794">
          <a:extLst>
            <a:ext uri="{FF2B5EF4-FFF2-40B4-BE49-F238E27FC236}">
              <a16:creationId xmlns:a16="http://schemas.microsoft.com/office/drawing/2014/main" id="{00000000-0008-0000-0200-00001B030000}"/>
            </a:ext>
          </a:extLst>
        </xdr:cNvPr>
        <xdr:cNvCxnSpPr/>
      </xdr:nvCxnSpPr>
      <xdr:spPr>
        <a:xfrm>
          <a:off x="22072600" y="1485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17067</xdr:rowOff>
    </xdr:from>
    <xdr:ext cx="599010" cy="259045"/>
    <xdr:sp macro="" textlink="">
      <xdr:nvSpPr>
        <xdr:cNvPr id="796" name="【消防施設】&#10;一人当たり面積最大値テキスト">
          <a:extLst>
            <a:ext uri="{FF2B5EF4-FFF2-40B4-BE49-F238E27FC236}">
              <a16:creationId xmlns:a16="http://schemas.microsoft.com/office/drawing/2014/main" id="{00000000-0008-0000-0200-00001C030000}"/>
            </a:ext>
          </a:extLst>
        </xdr:cNvPr>
        <xdr:cNvSpPr txBox="1"/>
      </xdr:nvSpPr>
      <xdr:spPr>
        <a:xfrm>
          <a:off x="22199600" y="13218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70390</xdr:rowOff>
    </xdr:from>
    <xdr:to>
      <xdr:col>116</xdr:col>
      <xdr:colOff>152400</xdr:colOff>
      <xdr:row>78</xdr:row>
      <xdr:rowOff>70390</xdr:rowOff>
    </xdr:to>
    <xdr:cxnSp macro="">
      <xdr:nvCxnSpPr>
        <xdr:cNvPr id="797" name="直線コネクタ 796">
          <a:extLst>
            <a:ext uri="{FF2B5EF4-FFF2-40B4-BE49-F238E27FC236}">
              <a16:creationId xmlns:a16="http://schemas.microsoft.com/office/drawing/2014/main" id="{00000000-0008-0000-0200-00001D030000}"/>
            </a:ext>
          </a:extLst>
        </xdr:cNvPr>
        <xdr:cNvCxnSpPr/>
      </xdr:nvCxnSpPr>
      <xdr:spPr>
        <a:xfrm>
          <a:off x="22072600" y="134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78598</xdr:rowOff>
    </xdr:from>
    <xdr:ext cx="469744" cy="259045"/>
    <xdr:sp macro="" textlink="">
      <xdr:nvSpPr>
        <xdr:cNvPr id="798" name="【消防施設】&#10;一人当たり面積平均値テキスト">
          <a:extLst>
            <a:ext uri="{FF2B5EF4-FFF2-40B4-BE49-F238E27FC236}">
              <a16:creationId xmlns:a16="http://schemas.microsoft.com/office/drawing/2014/main" id="{00000000-0008-0000-0200-00001E030000}"/>
            </a:ext>
          </a:extLst>
        </xdr:cNvPr>
        <xdr:cNvSpPr txBox="1"/>
      </xdr:nvSpPr>
      <xdr:spPr>
        <a:xfrm>
          <a:off x="22199600" y="146518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55721</xdr:rowOff>
    </xdr:from>
    <xdr:to>
      <xdr:col>116</xdr:col>
      <xdr:colOff>114300</xdr:colOff>
      <xdr:row>86</xdr:row>
      <xdr:rowOff>157321</xdr:rowOff>
    </xdr:to>
    <xdr:sp macro="" textlink="">
      <xdr:nvSpPr>
        <xdr:cNvPr id="799" name="フローチャート: 判断 798">
          <a:extLst>
            <a:ext uri="{FF2B5EF4-FFF2-40B4-BE49-F238E27FC236}">
              <a16:creationId xmlns:a16="http://schemas.microsoft.com/office/drawing/2014/main" id="{00000000-0008-0000-0200-00001F030000}"/>
            </a:ext>
          </a:extLst>
        </xdr:cNvPr>
        <xdr:cNvSpPr/>
      </xdr:nvSpPr>
      <xdr:spPr>
        <a:xfrm>
          <a:off x="22110700" y="1480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56184</xdr:rowOff>
    </xdr:from>
    <xdr:to>
      <xdr:col>112</xdr:col>
      <xdr:colOff>38100</xdr:colOff>
      <xdr:row>86</xdr:row>
      <xdr:rowOff>157784</xdr:rowOff>
    </xdr:to>
    <xdr:sp macro="" textlink="">
      <xdr:nvSpPr>
        <xdr:cNvPr id="800" name="フローチャート: 判断 799">
          <a:extLst>
            <a:ext uri="{FF2B5EF4-FFF2-40B4-BE49-F238E27FC236}">
              <a16:creationId xmlns:a16="http://schemas.microsoft.com/office/drawing/2014/main" id="{00000000-0008-0000-0200-000020030000}"/>
            </a:ext>
          </a:extLst>
        </xdr:cNvPr>
        <xdr:cNvSpPr/>
      </xdr:nvSpPr>
      <xdr:spPr>
        <a:xfrm>
          <a:off x="21272500" y="1480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62962</xdr:rowOff>
    </xdr:from>
    <xdr:to>
      <xdr:col>107</xdr:col>
      <xdr:colOff>101600</xdr:colOff>
      <xdr:row>86</xdr:row>
      <xdr:rowOff>164562</xdr:rowOff>
    </xdr:to>
    <xdr:sp macro="" textlink="">
      <xdr:nvSpPr>
        <xdr:cNvPr id="801" name="フローチャート: 判断 800">
          <a:extLst>
            <a:ext uri="{FF2B5EF4-FFF2-40B4-BE49-F238E27FC236}">
              <a16:creationId xmlns:a16="http://schemas.microsoft.com/office/drawing/2014/main" id="{00000000-0008-0000-0200-000021030000}"/>
            </a:ext>
          </a:extLst>
        </xdr:cNvPr>
        <xdr:cNvSpPr/>
      </xdr:nvSpPr>
      <xdr:spPr>
        <a:xfrm>
          <a:off x="20383500" y="1480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62974</xdr:rowOff>
    </xdr:from>
    <xdr:to>
      <xdr:col>102</xdr:col>
      <xdr:colOff>165100</xdr:colOff>
      <xdr:row>86</xdr:row>
      <xdr:rowOff>164574</xdr:rowOff>
    </xdr:to>
    <xdr:sp macro="" textlink="">
      <xdr:nvSpPr>
        <xdr:cNvPr id="802" name="フローチャート: 判断 801">
          <a:extLst>
            <a:ext uri="{FF2B5EF4-FFF2-40B4-BE49-F238E27FC236}">
              <a16:creationId xmlns:a16="http://schemas.microsoft.com/office/drawing/2014/main" id="{00000000-0008-0000-0200-000022030000}"/>
            </a:ext>
          </a:extLst>
        </xdr:cNvPr>
        <xdr:cNvSpPr/>
      </xdr:nvSpPr>
      <xdr:spPr>
        <a:xfrm>
          <a:off x="19494500" y="1480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62985</xdr:rowOff>
    </xdr:from>
    <xdr:to>
      <xdr:col>98</xdr:col>
      <xdr:colOff>38100</xdr:colOff>
      <xdr:row>86</xdr:row>
      <xdr:rowOff>164585</xdr:rowOff>
    </xdr:to>
    <xdr:sp macro="" textlink="">
      <xdr:nvSpPr>
        <xdr:cNvPr id="803" name="フローチャート: 判断 802">
          <a:extLst>
            <a:ext uri="{FF2B5EF4-FFF2-40B4-BE49-F238E27FC236}">
              <a16:creationId xmlns:a16="http://schemas.microsoft.com/office/drawing/2014/main" id="{00000000-0008-0000-0200-000023030000}"/>
            </a:ext>
          </a:extLst>
        </xdr:cNvPr>
        <xdr:cNvSpPr/>
      </xdr:nvSpPr>
      <xdr:spPr>
        <a:xfrm>
          <a:off x="18605500" y="1480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00000000-0008-0000-0200-000025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00000000-0008-0000-0200-000026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00000000-0008-0000-0200-000027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200-000028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62920</xdr:rowOff>
    </xdr:from>
    <xdr:to>
      <xdr:col>116</xdr:col>
      <xdr:colOff>114300</xdr:colOff>
      <xdr:row>86</xdr:row>
      <xdr:rowOff>164520</xdr:rowOff>
    </xdr:to>
    <xdr:sp macro="" textlink="">
      <xdr:nvSpPr>
        <xdr:cNvPr id="809" name="楕円 808">
          <a:extLst>
            <a:ext uri="{FF2B5EF4-FFF2-40B4-BE49-F238E27FC236}">
              <a16:creationId xmlns:a16="http://schemas.microsoft.com/office/drawing/2014/main" id="{00000000-0008-0000-0200-000029030000}"/>
            </a:ext>
          </a:extLst>
        </xdr:cNvPr>
        <xdr:cNvSpPr/>
      </xdr:nvSpPr>
      <xdr:spPr>
        <a:xfrm>
          <a:off x="22110700" y="1480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34146</xdr:rowOff>
    </xdr:from>
    <xdr:ext cx="469744" cy="259045"/>
    <xdr:sp macro="" textlink="">
      <xdr:nvSpPr>
        <xdr:cNvPr id="810" name="【消防施設】&#10;一人当たり面積該当値テキスト">
          <a:extLst>
            <a:ext uri="{FF2B5EF4-FFF2-40B4-BE49-F238E27FC236}">
              <a16:creationId xmlns:a16="http://schemas.microsoft.com/office/drawing/2014/main" id="{00000000-0008-0000-0200-00002A030000}"/>
            </a:ext>
          </a:extLst>
        </xdr:cNvPr>
        <xdr:cNvSpPr txBox="1"/>
      </xdr:nvSpPr>
      <xdr:spPr>
        <a:xfrm>
          <a:off x="22199600" y="1477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62967</xdr:rowOff>
    </xdr:from>
    <xdr:to>
      <xdr:col>112</xdr:col>
      <xdr:colOff>38100</xdr:colOff>
      <xdr:row>86</xdr:row>
      <xdr:rowOff>164567</xdr:rowOff>
    </xdr:to>
    <xdr:sp macro="" textlink="">
      <xdr:nvSpPr>
        <xdr:cNvPr id="811" name="楕円 810">
          <a:extLst>
            <a:ext uri="{FF2B5EF4-FFF2-40B4-BE49-F238E27FC236}">
              <a16:creationId xmlns:a16="http://schemas.microsoft.com/office/drawing/2014/main" id="{00000000-0008-0000-0200-00002B030000}"/>
            </a:ext>
          </a:extLst>
        </xdr:cNvPr>
        <xdr:cNvSpPr/>
      </xdr:nvSpPr>
      <xdr:spPr>
        <a:xfrm>
          <a:off x="21272500" y="1480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113720</xdr:rowOff>
    </xdr:from>
    <xdr:to>
      <xdr:col>116</xdr:col>
      <xdr:colOff>63500</xdr:colOff>
      <xdr:row>86</xdr:row>
      <xdr:rowOff>113767</xdr:rowOff>
    </xdr:to>
    <xdr:cxnSp macro="">
      <xdr:nvCxnSpPr>
        <xdr:cNvPr id="812" name="直線コネクタ 811">
          <a:extLst>
            <a:ext uri="{FF2B5EF4-FFF2-40B4-BE49-F238E27FC236}">
              <a16:creationId xmlns:a16="http://schemas.microsoft.com/office/drawing/2014/main" id="{00000000-0008-0000-0200-00002C030000}"/>
            </a:ext>
          </a:extLst>
        </xdr:cNvPr>
        <xdr:cNvCxnSpPr/>
      </xdr:nvCxnSpPr>
      <xdr:spPr>
        <a:xfrm flipV="1">
          <a:off x="21323300" y="14858420"/>
          <a:ext cx="838200" cy="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62970</xdr:rowOff>
    </xdr:from>
    <xdr:to>
      <xdr:col>107</xdr:col>
      <xdr:colOff>101600</xdr:colOff>
      <xdr:row>86</xdr:row>
      <xdr:rowOff>164570</xdr:rowOff>
    </xdr:to>
    <xdr:sp macro="" textlink="">
      <xdr:nvSpPr>
        <xdr:cNvPr id="813" name="楕円 812">
          <a:extLst>
            <a:ext uri="{FF2B5EF4-FFF2-40B4-BE49-F238E27FC236}">
              <a16:creationId xmlns:a16="http://schemas.microsoft.com/office/drawing/2014/main" id="{00000000-0008-0000-0200-00002D030000}"/>
            </a:ext>
          </a:extLst>
        </xdr:cNvPr>
        <xdr:cNvSpPr/>
      </xdr:nvSpPr>
      <xdr:spPr>
        <a:xfrm>
          <a:off x="20383500" y="1480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113767</xdr:rowOff>
    </xdr:from>
    <xdr:to>
      <xdr:col>111</xdr:col>
      <xdr:colOff>177800</xdr:colOff>
      <xdr:row>86</xdr:row>
      <xdr:rowOff>113770</xdr:rowOff>
    </xdr:to>
    <xdr:cxnSp macro="">
      <xdr:nvCxnSpPr>
        <xdr:cNvPr id="814" name="直線コネクタ 813">
          <a:extLst>
            <a:ext uri="{FF2B5EF4-FFF2-40B4-BE49-F238E27FC236}">
              <a16:creationId xmlns:a16="http://schemas.microsoft.com/office/drawing/2014/main" id="{00000000-0008-0000-0200-00002E030000}"/>
            </a:ext>
          </a:extLst>
        </xdr:cNvPr>
        <xdr:cNvCxnSpPr/>
      </xdr:nvCxnSpPr>
      <xdr:spPr>
        <a:xfrm flipV="1">
          <a:off x="20434300" y="14858467"/>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62990</xdr:rowOff>
    </xdr:from>
    <xdr:to>
      <xdr:col>102</xdr:col>
      <xdr:colOff>165100</xdr:colOff>
      <xdr:row>86</xdr:row>
      <xdr:rowOff>164590</xdr:rowOff>
    </xdr:to>
    <xdr:sp macro="" textlink="">
      <xdr:nvSpPr>
        <xdr:cNvPr id="815" name="楕円 814">
          <a:extLst>
            <a:ext uri="{FF2B5EF4-FFF2-40B4-BE49-F238E27FC236}">
              <a16:creationId xmlns:a16="http://schemas.microsoft.com/office/drawing/2014/main" id="{00000000-0008-0000-0200-00002F030000}"/>
            </a:ext>
          </a:extLst>
        </xdr:cNvPr>
        <xdr:cNvSpPr/>
      </xdr:nvSpPr>
      <xdr:spPr>
        <a:xfrm>
          <a:off x="19494500" y="1480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113770</xdr:rowOff>
    </xdr:from>
    <xdr:to>
      <xdr:col>107</xdr:col>
      <xdr:colOff>50800</xdr:colOff>
      <xdr:row>86</xdr:row>
      <xdr:rowOff>113790</xdr:rowOff>
    </xdr:to>
    <xdr:cxnSp macro="">
      <xdr:nvCxnSpPr>
        <xdr:cNvPr id="816" name="直線コネクタ 815">
          <a:extLst>
            <a:ext uri="{FF2B5EF4-FFF2-40B4-BE49-F238E27FC236}">
              <a16:creationId xmlns:a16="http://schemas.microsoft.com/office/drawing/2014/main" id="{00000000-0008-0000-0200-000030030000}"/>
            </a:ext>
          </a:extLst>
        </xdr:cNvPr>
        <xdr:cNvCxnSpPr/>
      </xdr:nvCxnSpPr>
      <xdr:spPr>
        <a:xfrm flipV="1">
          <a:off x="19545300" y="14858470"/>
          <a:ext cx="8890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62990</xdr:rowOff>
    </xdr:from>
    <xdr:to>
      <xdr:col>98</xdr:col>
      <xdr:colOff>38100</xdr:colOff>
      <xdr:row>86</xdr:row>
      <xdr:rowOff>164590</xdr:rowOff>
    </xdr:to>
    <xdr:sp macro="" textlink="">
      <xdr:nvSpPr>
        <xdr:cNvPr id="817" name="楕円 816">
          <a:extLst>
            <a:ext uri="{FF2B5EF4-FFF2-40B4-BE49-F238E27FC236}">
              <a16:creationId xmlns:a16="http://schemas.microsoft.com/office/drawing/2014/main" id="{00000000-0008-0000-0200-000031030000}"/>
            </a:ext>
          </a:extLst>
        </xdr:cNvPr>
        <xdr:cNvSpPr/>
      </xdr:nvSpPr>
      <xdr:spPr>
        <a:xfrm>
          <a:off x="18605500" y="1480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113790</xdr:rowOff>
    </xdr:from>
    <xdr:to>
      <xdr:col>102</xdr:col>
      <xdr:colOff>114300</xdr:colOff>
      <xdr:row>86</xdr:row>
      <xdr:rowOff>113790</xdr:rowOff>
    </xdr:to>
    <xdr:cxnSp macro="">
      <xdr:nvCxnSpPr>
        <xdr:cNvPr id="818" name="直線コネクタ 817">
          <a:extLst>
            <a:ext uri="{FF2B5EF4-FFF2-40B4-BE49-F238E27FC236}">
              <a16:creationId xmlns:a16="http://schemas.microsoft.com/office/drawing/2014/main" id="{00000000-0008-0000-0200-000032030000}"/>
            </a:ext>
          </a:extLst>
        </xdr:cNvPr>
        <xdr:cNvCxnSpPr/>
      </xdr:nvCxnSpPr>
      <xdr:spPr>
        <a:xfrm>
          <a:off x="18656300" y="148584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2861</xdr:rowOff>
    </xdr:from>
    <xdr:ext cx="469744" cy="259045"/>
    <xdr:sp macro="" textlink="">
      <xdr:nvSpPr>
        <xdr:cNvPr id="819" name="n_1aveValue【消防施設】&#10;一人当たり面積">
          <a:extLst>
            <a:ext uri="{FF2B5EF4-FFF2-40B4-BE49-F238E27FC236}">
              <a16:creationId xmlns:a16="http://schemas.microsoft.com/office/drawing/2014/main" id="{00000000-0008-0000-0200-000033030000}"/>
            </a:ext>
          </a:extLst>
        </xdr:cNvPr>
        <xdr:cNvSpPr txBox="1"/>
      </xdr:nvSpPr>
      <xdr:spPr>
        <a:xfrm>
          <a:off x="21075727" y="1457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9639</xdr:rowOff>
    </xdr:from>
    <xdr:ext cx="469744" cy="259045"/>
    <xdr:sp macro="" textlink="">
      <xdr:nvSpPr>
        <xdr:cNvPr id="820" name="n_2aveValue【消防施設】&#10;一人当たり面積">
          <a:extLst>
            <a:ext uri="{FF2B5EF4-FFF2-40B4-BE49-F238E27FC236}">
              <a16:creationId xmlns:a16="http://schemas.microsoft.com/office/drawing/2014/main" id="{00000000-0008-0000-0200-000034030000}"/>
            </a:ext>
          </a:extLst>
        </xdr:cNvPr>
        <xdr:cNvSpPr txBox="1"/>
      </xdr:nvSpPr>
      <xdr:spPr>
        <a:xfrm>
          <a:off x="20199427" y="14582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9651</xdr:rowOff>
    </xdr:from>
    <xdr:ext cx="469744" cy="259045"/>
    <xdr:sp macro="" textlink="">
      <xdr:nvSpPr>
        <xdr:cNvPr id="821" name="n_3aveValue【消防施設】&#10;一人当たり面積">
          <a:extLst>
            <a:ext uri="{FF2B5EF4-FFF2-40B4-BE49-F238E27FC236}">
              <a16:creationId xmlns:a16="http://schemas.microsoft.com/office/drawing/2014/main" id="{00000000-0008-0000-0200-000035030000}"/>
            </a:ext>
          </a:extLst>
        </xdr:cNvPr>
        <xdr:cNvSpPr txBox="1"/>
      </xdr:nvSpPr>
      <xdr:spPr>
        <a:xfrm>
          <a:off x="19310427" y="1458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9662</xdr:rowOff>
    </xdr:from>
    <xdr:ext cx="469744" cy="259045"/>
    <xdr:sp macro="" textlink="">
      <xdr:nvSpPr>
        <xdr:cNvPr id="822" name="n_4aveValue【消防施設】&#10;一人当たり面積">
          <a:extLst>
            <a:ext uri="{FF2B5EF4-FFF2-40B4-BE49-F238E27FC236}">
              <a16:creationId xmlns:a16="http://schemas.microsoft.com/office/drawing/2014/main" id="{00000000-0008-0000-0200-000036030000}"/>
            </a:ext>
          </a:extLst>
        </xdr:cNvPr>
        <xdr:cNvSpPr txBox="1"/>
      </xdr:nvSpPr>
      <xdr:spPr>
        <a:xfrm>
          <a:off x="18421427" y="145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155694</xdr:rowOff>
    </xdr:from>
    <xdr:ext cx="469744" cy="259045"/>
    <xdr:sp macro="" textlink="">
      <xdr:nvSpPr>
        <xdr:cNvPr id="823" name="n_1mainValue【消防施設】&#10;一人当たり面積">
          <a:extLst>
            <a:ext uri="{FF2B5EF4-FFF2-40B4-BE49-F238E27FC236}">
              <a16:creationId xmlns:a16="http://schemas.microsoft.com/office/drawing/2014/main" id="{00000000-0008-0000-0200-000037030000}"/>
            </a:ext>
          </a:extLst>
        </xdr:cNvPr>
        <xdr:cNvSpPr txBox="1"/>
      </xdr:nvSpPr>
      <xdr:spPr>
        <a:xfrm>
          <a:off x="21075727" y="14900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155697</xdr:rowOff>
    </xdr:from>
    <xdr:ext cx="469744" cy="259045"/>
    <xdr:sp macro="" textlink="">
      <xdr:nvSpPr>
        <xdr:cNvPr id="824" name="n_2mainValue【消防施設】&#10;一人当たり面積">
          <a:extLst>
            <a:ext uri="{FF2B5EF4-FFF2-40B4-BE49-F238E27FC236}">
              <a16:creationId xmlns:a16="http://schemas.microsoft.com/office/drawing/2014/main" id="{00000000-0008-0000-0200-000038030000}"/>
            </a:ext>
          </a:extLst>
        </xdr:cNvPr>
        <xdr:cNvSpPr txBox="1"/>
      </xdr:nvSpPr>
      <xdr:spPr>
        <a:xfrm>
          <a:off x="20199427" y="1490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155717</xdr:rowOff>
    </xdr:from>
    <xdr:ext cx="469744" cy="259045"/>
    <xdr:sp macro="" textlink="">
      <xdr:nvSpPr>
        <xdr:cNvPr id="825" name="n_3mainValue【消防施設】&#10;一人当たり面積">
          <a:extLst>
            <a:ext uri="{FF2B5EF4-FFF2-40B4-BE49-F238E27FC236}">
              <a16:creationId xmlns:a16="http://schemas.microsoft.com/office/drawing/2014/main" id="{00000000-0008-0000-0200-000039030000}"/>
            </a:ext>
          </a:extLst>
        </xdr:cNvPr>
        <xdr:cNvSpPr txBox="1"/>
      </xdr:nvSpPr>
      <xdr:spPr>
        <a:xfrm>
          <a:off x="19310427" y="1490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155717</xdr:rowOff>
    </xdr:from>
    <xdr:ext cx="469744" cy="259045"/>
    <xdr:sp macro="" textlink="">
      <xdr:nvSpPr>
        <xdr:cNvPr id="826" name="n_4mainValue【消防施設】&#10;一人当たり面積">
          <a:extLst>
            <a:ext uri="{FF2B5EF4-FFF2-40B4-BE49-F238E27FC236}">
              <a16:creationId xmlns:a16="http://schemas.microsoft.com/office/drawing/2014/main" id="{00000000-0008-0000-0200-00003A030000}"/>
            </a:ext>
          </a:extLst>
        </xdr:cNvPr>
        <xdr:cNvSpPr txBox="1"/>
      </xdr:nvSpPr>
      <xdr:spPr>
        <a:xfrm>
          <a:off x="18421427" y="1490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a:extLst>
            <a:ext uri="{FF2B5EF4-FFF2-40B4-BE49-F238E27FC236}">
              <a16:creationId xmlns:a16="http://schemas.microsoft.com/office/drawing/2014/main" id="{00000000-0008-0000-0200-00003B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a:extLst>
            <a:ext uri="{FF2B5EF4-FFF2-40B4-BE49-F238E27FC236}">
              <a16:creationId xmlns:a16="http://schemas.microsoft.com/office/drawing/2014/main" id="{00000000-0008-0000-0200-00003C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a:extLst>
            <a:ext uri="{FF2B5EF4-FFF2-40B4-BE49-F238E27FC236}">
              <a16:creationId xmlns:a16="http://schemas.microsoft.com/office/drawing/2014/main" id="{00000000-0008-0000-0200-00003D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a:extLst>
            <a:ext uri="{FF2B5EF4-FFF2-40B4-BE49-F238E27FC236}">
              <a16:creationId xmlns:a16="http://schemas.microsoft.com/office/drawing/2014/main" id="{00000000-0008-0000-0200-00003E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a:extLst>
            <a:ext uri="{FF2B5EF4-FFF2-40B4-BE49-F238E27FC236}">
              <a16:creationId xmlns:a16="http://schemas.microsoft.com/office/drawing/2014/main" id="{00000000-0008-0000-0200-00003F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a:extLst>
            <a:ext uri="{FF2B5EF4-FFF2-40B4-BE49-F238E27FC236}">
              <a16:creationId xmlns:a16="http://schemas.microsoft.com/office/drawing/2014/main" id="{00000000-0008-0000-0200-000040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a:extLst>
            <a:ext uri="{FF2B5EF4-FFF2-40B4-BE49-F238E27FC236}">
              <a16:creationId xmlns:a16="http://schemas.microsoft.com/office/drawing/2014/main" id="{00000000-0008-0000-0200-000041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a:extLst>
            <a:ext uri="{FF2B5EF4-FFF2-40B4-BE49-F238E27FC236}">
              <a16:creationId xmlns:a16="http://schemas.microsoft.com/office/drawing/2014/main" id="{00000000-0008-0000-0200-000042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a:extLst>
            <a:ext uri="{FF2B5EF4-FFF2-40B4-BE49-F238E27FC236}">
              <a16:creationId xmlns:a16="http://schemas.microsoft.com/office/drawing/2014/main" id="{00000000-0008-0000-0200-000043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a:extLst>
            <a:ext uri="{FF2B5EF4-FFF2-40B4-BE49-F238E27FC236}">
              <a16:creationId xmlns:a16="http://schemas.microsoft.com/office/drawing/2014/main" id="{00000000-0008-0000-0200-000044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a:extLst>
            <a:ext uri="{FF2B5EF4-FFF2-40B4-BE49-F238E27FC236}">
              <a16:creationId xmlns:a16="http://schemas.microsoft.com/office/drawing/2014/main" id="{00000000-0008-0000-0200-000045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8" name="直線コネクタ 837">
          <a:extLst>
            <a:ext uri="{FF2B5EF4-FFF2-40B4-BE49-F238E27FC236}">
              <a16:creationId xmlns:a16="http://schemas.microsoft.com/office/drawing/2014/main" id="{00000000-0008-0000-0200-000046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9" name="テキスト ボックス 838">
          <a:extLst>
            <a:ext uri="{FF2B5EF4-FFF2-40B4-BE49-F238E27FC236}">
              <a16:creationId xmlns:a16="http://schemas.microsoft.com/office/drawing/2014/main" id="{00000000-0008-0000-0200-000047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0" name="直線コネクタ 839">
          <a:extLst>
            <a:ext uri="{FF2B5EF4-FFF2-40B4-BE49-F238E27FC236}">
              <a16:creationId xmlns:a16="http://schemas.microsoft.com/office/drawing/2014/main" id="{00000000-0008-0000-0200-000048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1" name="テキスト ボックス 840">
          <a:extLst>
            <a:ext uri="{FF2B5EF4-FFF2-40B4-BE49-F238E27FC236}">
              <a16:creationId xmlns:a16="http://schemas.microsoft.com/office/drawing/2014/main" id="{00000000-0008-0000-0200-000049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2" name="直線コネクタ 841">
          <a:extLst>
            <a:ext uri="{FF2B5EF4-FFF2-40B4-BE49-F238E27FC236}">
              <a16:creationId xmlns:a16="http://schemas.microsoft.com/office/drawing/2014/main" id="{00000000-0008-0000-0200-00004A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3" name="テキスト ボックス 842">
          <a:extLst>
            <a:ext uri="{FF2B5EF4-FFF2-40B4-BE49-F238E27FC236}">
              <a16:creationId xmlns:a16="http://schemas.microsoft.com/office/drawing/2014/main" id="{00000000-0008-0000-0200-00004B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4" name="直線コネクタ 843">
          <a:extLst>
            <a:ext uri="{FF2B5EF4-FFF2-40B4-BE49-F238E27FC236}">
              <a16:creationId xmlns:a16="http://schemas.microsoft.com/office/drawing/2014/main" id="{00000000-0008-0000-0200-00004C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5" name="テキスト ボックス 844">
          <a:extLst>
            <a:ext uri="{FF2B5EF4-FFF2-40B4-BE49-F238E27FC236}">
              <a16:creationId xmlns:a16="http://schemas.microsoft.com/office/drawing/2014/main" id="{00000000-0008-0000-0200-00004D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6" name="直線コネクタ 845">
          <a:extLst>
            <a:ext uri="{FF2B5EF4-FFF2-40B4-BE49-F238E27FC236}">
              <a16:creationId xmlns:a16="http://schemas.microsoft.com/office/drawing/2014/main" id="{00000000-0008-0000-0200-00004E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7" name="テキスト ボックス 846">
          <a:extLst>
            <a:ext uri="{FF2B5EF4-FFF2-40B4-BE49-F238E27FC236}">
              <a16:creationId xmlns:a16="http://schemas.microsoft.com/office/drawing/2014/main" id="{00000000-0008-0000-0200-00004F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8" name="直線コネクタ 847">
          <a:extLst>
            <a:ext uri="{FF2B5EF4-FFF2-40B4-BE49-F238E27FC236}">
              <a16:creationId xmlns:a16="http://schemas.microsoft.com/office/drawing/2014/main" id="{00000000-0008-0000-0200-000050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9" name="テキスト ボックス 848">
          <a:extLst>
            <a:ext uri="{FF2B5EF4-FFF2-40B4-BE49-F238E27FC236}">
              <a16:creationId xmlns:a16="http://schemas.microsoft.com/office/drawing/2014/main" id="{00000000-0008-0000-0200-000051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0" name="直線コネクタ 849">
          <a:extLst>
            <a:ext uri="{FF2B5EF4-FFF2-40B4-BE49-F238E27FC236}">
              <a16:creationId xmlns:a16="http://schemas.microsoft.com/office/drawing/2014/main" id="{00000000-0008-0000-0200-000052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1" name="【庁舎】&#10;有形固定資産減価償却率グラフ枠">
          <a:extLst>
            <a:ext uri="{FF2B5EF4-FFF2-40B4-BE49-F238E27FC236}">
              <a16:creationId xmlns:a16="http://schemas.microsoft.com/office/drawing/2014/main" id="{00000000-0008-0000-0200-000053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2721</xdr:rowOff>
    </xdr:from>
    <xdr:to>
      <xdr:col>85</xdr:col>
      <xdr:colOff>126364</xdr:colOff>
      <xdr:row>109</xdr:row>
      <xdr:rowOff>35379</xdr:rowOff>
    </xdr:to>
    <xdr:cxnSp macro="">
      <xdr:nvCxnSpPr>
        <xdr:cNvPr id="852" name="直線コネクタ 851">
          <a:extLst>
            <a:ext uri="{FF2B5EF4-FFF2-40B4-BE49-F238E27FC236}">
              <a16:creationId xmlns:a16="http://schemas.microsoft.com/office/drawing/2014/main" id="{00000000-0008-0000-0200-000054030000}"/>
            </a:ext>
          </a:extLst>
        </xdr:cNvPr>
        <xdr:cNvCxnSpPr/>
      </xdr:nvCxnSpPr>
      <xdr:spPr>
        <a:xfrm flipV="1">
          <a:off x="16318864"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53" name="【庁舎】&#10;有形固定資産減価償却率最小値テキスト">
          <a:extLst>
            <a:ext uri="{FF2B5EF4-FFF2-40B4-BE49-F238E27FC236}">
              <a16:creationId xmlns:a16="http://schemas.microsoft.com/office/drawing/2014/main" id="{00000000-0008-0000-0200-000055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54" name="直線コネクタ 853">
          <a:extLst>
            <a:ext uri="{FF2B5EF4-FFF2-40B4-BE49-F238E27FC236}">
              <a16:creationId xmlns:a16="http://schemas.microsoft.com/office/drawing/2014/main" id="{00000000-0008-0000-0200-000056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120848</xdr:rowOff>
    </xdr:from>
    <xdr:ext cx="340478" cy="259045"/>
    <xdr:sp macro="" textlink="">
      <xdr:nvSpPr>
        <xdr:cNvPr id="855" name="【庁舎】&#10;有形固定資産減価償却率最大値テキスト">
          <a:extLst>
            <a:ext uri="{FF2B5EF4-FFF2-40B4-BE49-F238E27FC236}">
              <a16:creationId xmlns:a16="http://schemas.microsoft.com/office/drawing/2014/main" id="{00000000-0008-0000-0200-000057030000}"/>
            </a:ext>
          </a:extLst>
        </xdr:cNvPr>
        <xdr:cNvSpPr txBox="1"/>
      </xdr:nvSpPr>
      <xdr:spPr>
        <a:xfrm>
          <a:off x="16357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2721</xdr:rowOff>
    </xdr:from>
    <xdr:to>
      <xdr:col>86</xdr:col>
      <xdr:colOff>25400</xdr:colOff>
      <xdr:row>100</xdr:row>
      <xdr:rowOff>2721</xdr:rowOff>
    </xdr:to>
    <xdr:cxnSp macro="">
      <xdr:nvCxnSpPr>
        <xdr:cNvPr id="856" name="直線コネクタ 855">
          <a:extLst>
            <a:ext uri="{FF2B5EF4-FFF2-40B4-BE49-F238E27FC236}">
              <a16:creationId xmlns:a16="http://schemas.microsoft.com/office/drawing/2014/main" id="{00000000-0008-0000-0200-000058030000}"/>
            </a:ext>
          </a:extLst>
        </xdr:cNvPr>
        <xdr:cNvCxnSpPr/>
      </xdr:nvCxnSpPr>
      <xdr:spPr>
        <a:xfrm>
          <a:off x="16230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163847</xdr:rowOff>
    </xdr:from>
    <xdr:ext cx="405111" cy="259045"/>
    <xdr:sp macro="" textlink="">
      <xdr:nvSpPr>
        <xdr:cNvPr id="857" name="【庁舎】&#10;有形固定資産減価償却率平均値テキスト">
          <a:extLst>
            <a:ext uri="{FF2B5EF4-FFF2-40B4-BE49-F238E27FC236}">
              <a16:creationId xmlns:a16="http://schemas.microsoft.com/office/drawing/2014/main" id="{00000000-0008-0000-0200-000059030000}"/>
            </a:ext>
          </a:extLst>
        </xdr:cNvPr>
        <xdr:cNvSpPr txBox="1"/>
      </xdr:nvSpPr>
      <xdr:spPr>
        <a:xfrm>
          <a:off x="16357600" y="1782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58" name="フローチャート: 判断 857">
          <a:extLst>
            <a:ext uri="{FF2B5EF4-FFF2-40B4-BE49-F238E27FC236}">
              <a16:creationId xmlns:a16="http://schemas.microsoft.com/office/drawing/2014/main" id="{00000000-0008-0000-0200-00005A030000}"/>
            </a:ext>
          </a:extLst>
        </xdr:cNvPr>
        <xdr:cNvSpPr/>
      </xdr:nvSpPr>
      <xdr:spPr>
        <a:xfrm>
          <a:off x="16268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40095</xdr:rowOff>
    </xdr:from>
    <xdr:to>
      <xdr:col>81</xdr:col>
      <xdr:colOff>101600</xdr:colOff>
      <xdr:row>104</xdr:row>
      <xdr:rowOff>141695</xdr:rowOff>
    </xdr:to>
    <xdr:sp macro="" textlink="">
      <xdr:nvSpPr>
        <xdr:cNvPr id="859" name="フローチャート: 判断 858">
          <a:extLst>
            <a:ext uri="{FF2B5EF4-FFF2-40B4-BE49-F238E27FC236}">
              <a16:creationId xmlns:a16="http://schemas.microsoft.com/office/drawing/2014/main" id="{00000000-0008-0000-0200-00005B030000}"/>
            </a:ext>
          </a:extLst>
        </xdr:cNvPr>
        <xdr:cNvSpPr/>
      </xdr:nvSpPr>
      <xdr:spPr>
        <a:xfrm>
          <a:off x="15430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48261</xdr:rowOff>
    </xdr:from>
    <xdr:to>
      <xdr:col>76</xdr:col>
      <xdr:colOff>165100</xdr:colOff>
      <xdr:row>104</xdr:row>
      <xdr:rowOff>149861</xdr:rowOff>
    </xdr:to>
    <xdr:sp macro="" textlink="">
      <xdr:nvSpPr>
        <xdr:cNvPr id="860" name="フローチャート: 判断 859">
          <a:extLst>
            <a:ext uri="{FF2B5EF4-FFF2-40B4-BE49-F238E27FC236}">
              <a16:creationId xmlns:a16="http://schemas.microsoft.com/office/drawing/2014/main" id="{00000000-0008-0000-0200-00005C030000}"/>
            </a:ext>
          </a:extLst>
        </xdr:cNvPr>
        <xdr:cNvSpPr/>
      </xdr:nvSpPr>
      <xdr:spPr>
        <a:xfrm>
          <a:off x="14541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861" name="フローチャート: 判断 860">
          <a:extLst>
            <a:ext uri="{FF2B5EF4-FFF2-40B4-BE49-F238E27FC236}">
              <a16:creationId xmlns:a16="http://schemas.microsoft.com/office/drawing/2014/main" id="{00000000-0008-0000-0200-00005D030000}"/>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108676</xdr:rowOff>
    </xdr:from>
    <xdr:to>
      <xdr:col>67</xdr:col>
      <xdr:colOff>101600</xdr:colOff>
      <xdr:row>105</xdr:row>
      <xdr:rowOff>38826</xdr:rowOff>
    </xdr:to>
    <xdr:sp macro="" textlink="">
      <xdr:nvSpPr>
        <xdr:cNvPr id="862" name="フローチャート: 判断 861">
          <a:extLst>
            <a:ext uri="{FF2B5EF4-FFF2-40B4-BE49-F238E27FC236}">
              <a16:creationId xmlns:a16="http://schemas.microsoft.com/office/drawing/2014/main" id="{00000000-0008-0000-0200-00005E030000}"/>
            </a:ext>
          </a:extLst>
        </xdr:cNvPr>
        <xdr:cNvSpPr/>
      </xdr:nvSpPr>
      <xdr:spPr>
        <a:xfrm>
          <a:off x="12763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3" name="テキスト ボックス 862">
          <a:extLst>
            <a:ext uri="{FF2B5EF4-FFF2-40B4-BE49-F238E27FC236}">
              <a16:creationId xmlns:a16="http://schemas.microsoft.com/office/drawing/2014/main" id="{00000000-0008-0000-0200-00005F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00000000-0008-0000-0200-000060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00000000-0008-0000-0200-000061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00000000-0008-0000-0200-000062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200-000063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76019</xdr:rowOff>
    </xdr:from>
    <xdr:to>
      <xdr:col>85</xdr:col>
      <xdr:colOff>177800</xdr:colOff>
      <xdr:row>102</xdr:row>
      <xdr:rowOff>6169</xdr:rowOff>
    </xdr:to>
    <xdr:sp macro="" textlink="">
      <xdr:nvSpPr>
        <xdr:cNvPr id="868" name="楕円 867">
          <a:extLst>
            <a:ext uri="{FF2B5EF4-FFF2-40B4-BE49-F238E27FC236}">
              <a16:creationId xmlns:a16="http://schemas.microsoft.com/office/drawing/2014/main" id="{00000000-0008-0000-0200-000064030000}"/>
            </a:ext>
          </a:extLst>
        </xdr:cNvPr>
        <xdr:cNvSpPr/>
      </xdr:nvSpPr>
      <xdr:spPr>
        <a:xfrm>
          <a:off x="16268700" y="1739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98896</xdr:rowOff>
    </xdr:from>
    <xdr:ext cx="405111" cy="259045"/>
    <xdr:sp macro="" textlink="">
      <xdr:nvSpPr>
        <xdr:cNvPr id="869" name="【庁舎】&#10;有形固定資産減価償却率該当値テキスト">
          <a:extLst>
            <a:ext uri="{FF2B5EF4-FFF2-40B4-BE49-F238E27FC236}">
              <a16:creationId xmlns:a16="http://schemas.microsoft.com/office/drawing/2014/main" id="{00000000-0008-0000-0200-000065030000}"/>
            </a:ext>
          </a:extLst>
        </xdr:cNvPr>
        <xdr:cNvSpPr txBox="1"/>
      </xdr:nvSpPr>
      <xdr:spPr>
        <a:xfrm>
          <a:off x="16357600" y="1724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33564</xdr:rowOff>
    </xdr:from>
    <xdr:to>
      <xdr:col>81</xdr:col>
      <xdr:colOff>101600</xdr:colOff>
      <xdr:row>101</xdr:row>
      <xdr:rowOff>135164</xdr:rowOff>
    </xdr:to>
    <xdr:sp macro="" textlink="">
      <xdr:nvSpPr>
        <xdr:cNvPr id="870" name="楕円 869">
          <a:extLst>
            <a:ext uri="{FF2B5EF4-FFF2-40B4-BE49-F238E27FC236}">
              <a16:creationId xmlns:a16="http://schemas.microsoft.com/office/drawing/2014/main" id="{00000000-0008-0000-0200-000066030000}"/>
            </a:ext>
          </a:extLst>
        </xdr:cNvPr>
        <xdr:cNvSpPr/>
      </xdr:nvSpPr>
      <xdr:spPr>
        <a:xfrm>
          <a:off x="15430500" y="1735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84364</xdr:rowOff>
    </xdr:from>
    <xdr:to>
      <xdr:col>85</xdr:col>
      <xdr:colOff>127000</xdr:colOff>
      <xdr:row>101</xdr:row>
      <xdr:rowOff>126819</xdr:rowOff>
    </xdr:to>
    <xdr:cxnSp macro="">
      <xdr:nvCxnSpPr>
        <xdr:cNvPr id="871" name="直線コネクタ 870">
          <a:extLst>
            <a:ext uri="{FF2B5EF4-FFF2-40B4-BE49-F238E27FC236}">
              <a16:creationId xmlns:a16="http://schemas.microsoft.com/office/drawing/2014/main" id="{00000000-0008-0000-0200-000067030000}"/>
            </a:ext>
          </a:extLst>
        </xdr:cNvPr>
        <xdr:cNvCxnSpPr/>
      </xdr:nvCxnSpPr>
      <xdr:spPr>
        <a:xfrm>
          <a:off x="15481300" y="17400814"/>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4173</xdr:rowOff>
    </xdr:from>
    <xdr:to>
      <xdr:col>76</xdr:col>
      <xdr:colOff>165100</xdr:colOff>
      <xdr:row>101</xdr:row>
      <xdr:rowOff>105773</xdr:rowOff>
    </xdr:to>
    <xdr:sp macro="" textlink="">
      <xdr:nvSpPr>
        <xdr:cNvPr id="872" name="楕円 871">
          <a:extLst>
            <a:ext uri="{FF2B5EF4-FFF2-40B4-BE49-F238E27FC236}">
              <a16:creationId xmlns:a16="http://schemas.microsoft.com/office/drawing/2014/main" id="{00000000-0008-0000-0200-000068030000}"/>
            </a:ext>
          </a:extLst>
        </xdr:cNvPr>
        <xdr:cNvSpPr/>
      </xdr:nvSpPr>
      <xdr:spPr>
        <a:xfrm>
          <a:off x="14541500" y="1732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54973</xdr:rowOff>
    </xdr:from>
    <xdr:to>
      <xdr:col>81</xdr:col>
      <xdr:colOff>50800</xdr:colOff>
      <xdr:row>101</xdr:row>
      <xdr:rowOff>84364</xdr:rowOff>
    </xdr:to>
    <xdr:cxnSp macro="">
      <xdr:nvCxnSpPr>
        <xdr:cNvPr id="873" name="直線コネクタ 872">
          <a:extLst>
            <a:ext uri="{FF2B5EF4-FFF2-40B4-BE49-F238E27FC236}">
              <a16:creationId xmlns:a16="http://schemas.microsoft.com/office/drawing/2014/main" id="{00000000-0008-0000-0200-000069030000}"/>
            </a:ext>
          </a:extLst>
        </xdr:cNvPr>
        <xdr:cNvCxnSpPr/>
      </xdr:nvCxnSpPr>
      <xdr:spPr>
        <a:xfrm>
          <a:off x="14592300" y="1737142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144599</xdr:rowOff>
    </xdr:from>
    <xdr:to>
      <xdr:col>72</xdr:col>
      <xdr:colOff>38100</xdr:colOff>
      <xdr:row>101</xdr:row>
      <xdr:rowOff>74749</xdr:rowOff>
    </xdr:to>
    <xdr:sp macro="" textlink="">
      <xdr:nvSpPr>
        <xdr:cNvPr id="874" name="楕円 873">
          <a:extLst>
            <a:ext uri="{FF2B5EF4-FFF2-40B4-BE49-F238E27FC236}">
              <a16:creationId xmlns:a16="http://schemas.microsoft.com/office/drawing/2014/main" id="{00000000-0008-0000-0200-00006A030000}"/>
            </a:ext>
          </a:extLst>
        </xdr:cNvPr>
        <xdr:cNvSpPr/>
      </xdr:nvSpPr>
      <xdr:spPr>
        <a:xfrm>
          <a:off x="13652500" y="1728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23949</xdr:rowOff>
    </xdr:from>
    <xdr:to>
      <xdr:col>76</xdr:col>
      <xdr:colOff>114300</xdr:colOff>
      <xdr:row>101</xdr:row>
      <xdr:rowOff>54973</xdr:rowOff>
    </xdr:to>
    <xdr:cxnSp macro="">
      <xdr:nvCxnSpPr>
        <xdr:cNvPr id="875" name="直線コネクタ 874">
          <a:extLst>
            <a:ext uri="{FF2B5EF4-FFF2-40B4-BE49-F238E27FC236}">
              <a16:creationId xmlns:a16="http://schemas.microsoft.com/office/drawing/2014/main" id="{00000000-0008-0000-0200-00006B030000}"/>
            </a:ext>
          </a:extLst>
        </xdr:cNvPr>
        <xdr:cNvCxnSpPr/>
      </xdr:nvCxnSpPr>
      <xdr:spPr>
        <a:xfrm>
          <a:off x="13703300" y="1734039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105411</xdr:rowOff>
    </xdr:from>
    <xdr:to>
      <xdr:col>67</xdr:col>
      <xdr:colOff>101600</xdr:colOff>
      <xdr:row>101</xdr:row>
      <xdr:rowOff>35561</xdr:rowOff>
    </xdr:to>
    <xdr:sp macro="" textlink="">
      <xdr:nvSpPr>
        <xdr:cNvPr id="876" name="楕円 875">
          <a:extLst>
            <a:ext uri="{FF2B5EF4-FFF2-40B4-BE49-F238E27FC236}">
              <a16:creationId xmlns:a16="http://schemas.microsoft.com/office/drawing/2014/main" id="{00000000-0008-0000-0200-00006C030000}"/>
            </a:ext>
          </a:extLst>
        </xdr:cNvPr>
        <xdr:cNvSpPr/>
      </xdr:nvSpPr>
      <xdr:spPr>
        <a:xfrm>
          <a:off x="127635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156211</xdr:rowOff>
    </xdr:from>
    <xdr:to>
      <xdr:col>71</xdr:col>
      <xdr:colOff>177800</xdr:colOff>
      <xdr:row>101</xdr:row>
      <xdr:rowOff>23949</xdr:rowOff>
    </xdr:to>
    <xdr:cxnSp macro="">
      <xdr:nvCxnSpPr>
        <xdr:cNvPr id="877" name="直線コネクタ 876">
          <a:extLst>
            <a:ext uri="{FF2B5EF4-FFF2-40B4-BE49-F238E27FC236}">
              <a16:creationId xmlns:a16="http://schemas.microsoft.com/office/drawing/2014/main" id="{00000000-0008-0000-0200-00006D030000}"/>
            </a:ext>
          </a:extLst>
        </xdr:cNvPr>
        <xdr:cNvCxnSpPr/>
      </xdr:nvCxnSpPr>
      <xdr:spPr>
        <a:xfrm>
          <a:off x="12814300" y="1730121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132822</xdr:rowOff>
    </xdr:from>
    <xdr:ext cx="405111" cy="259045"/>
    <xdr:sp macro="" textlink="">
      <xdr:nvSpPr>
        <xdr:cNvPr id="878" name="n_1aveValue【庁舎】&#10;有形固定資産減価償却率">
          <a:extLst>
            <a:ext uri="{FF2B5EF4-FFF2-40B4-BE49-F238E27FC236}">
              <a16:creationId xmlns:a16="http://schemas.microsoft.com/office/drawing/2014/main" id="{00000000-0008-0000-0200-00006E030000}"/>
            </a:ext>
          </a:extLst>
        </xdr:cNvPr>
        <xdr:cNvSpPr txBox="1"/>
      </xdr:nvSpPr>
      <xdr:spPr>
        <a:xfrm>
          <a:off x="152660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140988</xdr:rowOff>
    </xdr:from>
    <xdr:ext cx="405111" cy="259045"/>
    <xdr:sp macro="" textlink="">
      <xdr:nvSpPr>
        <xdr:cNvPr id="879" name="n_2aveValue【庁舎】&#10;有形固定資産減価償却率">
          <a:extLst>
            <a:ext uri="{FF2B5EF4-FFF2-40B4-BE49-F238E27FC236}">
              <a16:creationId xmlns:a16="http://schemas.microsoft.com/office/drawing/2014/main" id="{00000000-0008-0000-0200-00006F030000}"/>
            </a:ext>
          </a:extLst>
        </xdr:cNvPr>
        <xdr:cNvSpPr txBox="1"/>
      </xdr:nvSpPr>
      <xdr:spPr>
        <a:xfrm>
          <a:off x="14389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11991</xdr:rowOff>
    </xdr:from>
    <xdr:ext cx="405111" cy="259045"/>
    <xdr:sp macro="" textlink="">
      <xdr:nvSpPr>
        <xdr:cNvPr id="880" name="n_3aveValue【庁舎】&#10;有形固定資産減価償却率">
          <a:extLst>
            <a:ext uri="{FF2B5EF4-FFF2-40B4-BE49-F238E27FC236}">
              <a16:creationId xmlns:a16="http://schemas.microsoft.com/office/drawing/2014/main" id="{00000000-0008-0000-0200-000070030000}"/>
            </a:ext>
          </a:extLst>
        </xdr:cNvPr>
        <xdr:cNvSpPr txBox="1"/>
      </xdr:nvSpPr>
      <xdr:spPr>
        <a:xfrm>
          <a:off x="13500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29953</xdr:rowOff>
    </xdr:from>
    <xdr:ext cx="405111" cy="259045"/>
    <xdr:sp macro="" textlink="">
      <xdr:nvSpPr>
        <xdr:cNvPr id="881" name="n_4aveValue【庁舎】&#10;有形固定資産減価償却率">
          <a:extLst>
            <a:ext uri="{FF2B5EF4-FFF2-40B4-BE49-F238E27FC236}">
              <a16:creationId xmlns:a16="http://schemas.microsoft.com/office/drawing/2014/main" id="{00000000-0008-0000-0200-000071030000}"/>
            </a:ext>
          </a:extLst>
        </xdr:cNvPr>
        <xdr:cNvSpPr txBox="1"/>
      </xdr:nvSpPr>
      <xdr:spPr>
        <a:xfrm>
          <a:off x="12611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151691</xdr:rowOff>
    </xdr:from>
    <xdr:ext cx="405111" cy="259045"/>
    <xdr:sp macro="" textlink="">
      <xdr:nvSpPr>
        <xdr:cNvPr id="882" name="n_1mainValue【庁舎】&#10;有形固定資産減価償却率">
          <a:extLst>
            <a:ext uri="{FF2B5EF4-FFF2-40B4-BE49-F238E27FC236}">
              <a16:creationId xmlns:a16="http://schemas.microsoft.com/office/drawing/2014/main" id="{00000000-0008-0000-0200-000072030000}"/>
            </a:ext>
          </a:extLst>
        </xdr:cNvPr>
        <xdr:cNvSpPr txBox="1"/>
      </xdr:nvSpPr>
      <xdr:spPr>
        <a:xfrm>
          <a:off x="15266044" y="1712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122300</xdr:rowOff>
    </xdr:from>
    <xdr:ext cx="405111" cy="259045"/>
    <xdr:sp macro="" textlink="">
      <xdr:nvSpPr>
        <xdr:cNvPr id="883" name="n_2mainValue【庁舎】&#10;有形固定資産減価償却率">
          <a:extLst>
            <a:ext uri="{FF2B5EF4-FFF2-40B4-BE49-F238E27FC236}">
              <a16:creationId xmlns:a16="http://schemas.microsoft.com/office/drawing/2014/main" id="{00000000-0008-0000-0200-000073030000}"/>
            </a:ext>
          </a:extLst>
        </xdr:cNvPr>
        <xdr:cNvSpPr txBox="1"/>
      </xdr:nvSpPr>
      <xdr:spPr>
        <a:xfrm>
          <a:off x="14389744" y="1709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91276</xdr:rowOff>
    </xdr:from>
    <xdr:ext cx="405111" cy="259045"/>
    <xdr:sp macro="" textlink="">
      <xdr:nvSpPr>
        <xdr:cNvPr id="884" name="n_3mainValue【庁舎】&#10;有形固定資産減価償却率">
          <a:extLst>
            <a:ext uri="{FF2B5EF4-FFF2-40B4-BE49-F238E27FC236}">
              <a16:creationId xmlns:a16="http://schemas.microsoft.com/office/drawing/2014/main" id="{00000000-0008-0000-0200-000074030000}"/>
            </a:ext>
          </a:extLst>
        </xdr:cNvPr>
        <xdr:cNvSpPr txBox="1"/>
      </xdr:nvSpPr>
      <xdr:spPr>
        <a:xfrm>
          <a:off x="13500744" y="17064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52088</xdr:rowOff>
    </xdr:from>
    <xdr:ext cx="405111" cy="259045"/>
    <xdr:sp macro="" textlink="">
      <xdr:nvSpPr>
        <xdr:cNvPr id="885" name="n_4mainValue【庁舎】&#10;有形固定資産減価償却率">
          <a:extLst>
            <a:ext uri="{FF2B5EF4-FFF2-40B4-BE49-F238E27FC236}">
              <a16:creationId xmlns:a16="http://schemas.microsoft.com/office/drawing/2014/main" id="{00000000-0008-0000-0200-000075030000}"/>
            </a:ext>
          </a:extLst>
        </xdr:cNvPr>
        <xdr:cNvSpPr txBox="1"/>
      </xdr:nvSpPr>
      <xdr:spPr>
        <a:xfrm>
          <a:off x="12611744" y="1702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6" name="正方形/長方形 885">
          <a:extLst>
            <a:ext uri="{FF2B5EF4-FFF2-40B4-BE49-F238E27FC236}">
              <a16:creationId xmlns:a16="http://schemas.microsoft.com/office/drawing/2014/main" id="{00000000-0008-0000-0200-000076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7" name="正方形/長方形 886">
          <a:extLst>
            <a:ext uri="{FF2B5EF4-FFF2-40B4-BE49-F238E27FC236}">
              <a16:creationId xmlns:a16="http://schemas.microsoft.com/office/drawing/2014/main" id="{00000000-0008-0000-0200-000077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8" name="正方形/長方形 887">
          <a:extLst>
            <a:ext uri="{FF2B5EF4-FFF2-40B4-BE49-F238E27FC236}">
              <a16:creationId xmlns:a16="http://schemas.microsoft.com/office/drawing/2014/main" id="{00000000-0008-0000-0200-000078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9" name="正方形/長方形 888">
          <a:extLst>
            <a:ext uri="{FF2B5EF4-FFF2-40B4-BE49-F238E27FC236}">
              <a16:creationId xmlns:a16="http://schemas.microsoft.com/office/drawing/2014/main" id="{00000000-0008-0000-0200-000079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0" name="正方形/長方形 889">
          <a:extLst>
            <a:ext uri="{FF2B5EF4-FFF2-40B4-BE49-F238E27FC236}">
              <a16:creationId xmlns:a16="http://schemas.microsoft.com/office/drawing/2014/main" id="{00000000-0008-0000-0200-00007A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1" name="正方形/長方形 890">
          <a:extLst>
            <a:ext uri="{FF2B5EF4-FFF2-40B4-BE49-F238E27FC236}">
              <a16:creationId xmlns:a16="http://schemas.microsoft.com/office/drawing/2014/main" id="{00000000-0008-0000-0200-00007B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2" name="正方形/長方形 891">
          <a:extLst>
            <a:ext uri="{FF2B5EF4-FFF2-40B4-BE49-F238E27FC236}">
              <a16:creationId xmlns:a16="http://schemas.microsoft.com/office/drawing/2014/main" id="{00000000-0008-0000-0200-00007C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3" name="正方形/長方形 892">
          <a:extLst>
            <a:ext uri="{FF2B5EF4-FFF2-40B4-BE49-F238E27FC236}">
              <a16:creationId xmlns:a16="http://schemas.microsoft.com/office/drawing/2014/main" id="{00000000-0008-0000-0200-00007D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4" name="テキスト ボックス 893">
          <a:extLst>
            <a:ext uri="{FF2B5EF4-FFF2-40B4-BE49-F238E27FC236}">
              <a16:creationId xmlns:a16="http://schemas.microsoft.com/office/drawing/2014/main" id="{00000000-0008-0000-0200-00007E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5" name="直線コネクタ 894">
          <a:extLst>
            <a:ext uri="{FF2B5EF4-FFF2-40B4-BE49-F238E27FC236}">
              <a16:creationId xmlns:a16="http://schemas.microsoft.com/office/drawing/2014/main" id="{00000000-0008-0000-0200-00007F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6" name="直線コネクタ 895">
          <a:extLst>
            <a:ext uri="{FF2B5EF4-FFF2-40B4-BE49-F238E27FC236}">
              <a16:creationId xmlns:a16="http://schemas.microsoft.com/office/drawing/2014/main" id="{00000000-0008-0000-0200-000080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97" name="テキスト ボックス 896">
          <a:extLst>
            <a:ext uri="{FF2B5EF4-FFF2-40B4-BE49-F238E27FC236}">
              <a16:creationId xmlns:a16="http://schemas.microsoft.com/office/drawing/2014/main" id="{00000000-0008-0000-0200-000081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98" name="直線コネクタ 897">
          <a:extLst>
            <a:ext uri="{FF2B5EF4-FFF2-40B4-BE49-F238E27FC236}">
              <a16:creationId xmlns:a16="http://schemas.microsoft.com/office/drawing/2014/main" id="{00000000-0008-0000-0200-000082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99" name="テキスト ボックス 898">
          <a:extLst>
            <a:ext uri="{FF2B5EF4-FFF2-40B4-BE49-F238E27FC236}">
              <a16:creationId xmlns:a16="http://schemas.microsoft.com/office/drawing/2014/main" id="{00000000-0008-0000-0200-000083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0" name="直線コネクタ 899">
          <a:extLst>
            <a:ext uri="{FF2B5EF4-FFF2-40B4-BE49-F238E27FC236}">
              <a16:creationId xmlns:a16="http://schemas.microsoft.com/office/drawing/2014/main" id="{00000000-0008-0000-0200-000084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1" name="テキスト ボックス 900">
          <a:extLst>
            <a:ext uri="{FF2B5EF4-FFF2-40B4-BE49-F238E27FC236}">
              <a16:creationId xmlns:a16="http://schemas.microsoft.com/office/drawing/2014/main" id="{00000000-0008-0000-0200-000085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2" name="直線コネクタ 901">
          <a:extLst>
            <a:ext uri="{FF2B5EF4-FFF2-40B4-BE49-F238E27FC236}">
              <a16:creationId xmlns:a16="http://schemas.microsoft.com/office/drawing/2014/main" id="{00000000-0008-0000-0200-000086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3" name="テキスト ボックス 902">
          <a:extLst>
            <a:ext uri="{FF2B5EF4-FFF2-40B4-BE49-F238E27FC236}">
              <a16:creationId xmlns:a16="http://schemas.microsoft.com/office/drawing/2014/main" id="{00000000-0008-0000-0200-000087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4" name="直線コネクタ 903">
          <a:extLst>
            <a:ext uri="{FF2B5EF4-FFF2-40B4-BE49-F238E27FC236}">
              <a16:creationId xmlns:a16="http://schemas.microsoft.com/office/drawing/2014/main" id="{00000000-0008-0000-0200-000088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5" name="テキスト ボックス 904">
          <a:extLst>
            <a:ext uri="{FF2B5EF4-FFF2-40B4-BE49-F238E27FC236}">
              <a16:creationId xmlns:a16="http://schemas.microsoft.com/office/drawing/2014/main" id="{00000000-0008-0000-0200-000089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6" name="直線コネクタ 905">
          <a:extLst>
            <a:ext uri="{FF2B5EF4-FFF2-40B4-BE49-F238E27FC236}">
              <a16:creationId xmlns:a16="http://schemas.microsoft.com/office/drawing/2014/main" id="{00000000-0008-0000-0200-00008A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07" name="テキスト ボックス 906">
          <a:extLst>
            <a:ext uri="{FF2B5EF4-FFF2-40B4-BE49-F238E27FC236}">
              <a16:creationId xmlns:a16="http://schemas.microsoft.com/office/drawing/2014/main" id="{00000000-0008-0000-0200-00008B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8" name="直線コネクタ 907">
          <a:extLst>
            <a:ext uri="{FF2B5EF4-FFF2-40B4-BE49-F238E27FC236}">
              <a16:creationId xmlns:a16="http://schemas.microsoft.com/office/drawing/2014/main" id="{00000000-0008-0000-0200-00008C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9" name="テキスト ボックス 908">
          <a:extLst>
            <a:ext uri="{FF2B5EF4-FFF2-40B4-BE49-F238E27FC236}">
              <a16:creationId xmlns:a16="http://schemas.microsoft.com/office/drawing/2014/main" id="{00000000-0008-0000-0200-00008D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0" name="【庁舎】&#10;一人当たり面積グラフ枠">
          <a:extLst>
            <a:ext uri="{FF2B5EF4-FFF2-40B4-BE49-F238E27FC236}">
              <a16:creationId xmlns:a16="http://schemas.microsoft.com/office/drawing/2014/main" id="{00000000-0008-0000-0200-00008E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45176</xdr:rowOff>
    </xdr:from>
    <xdr:to>
      <xdr:col>116</xdr:col>
      <xdr:colOff>62864</xdr:colOff>
      <xdr:row>108</xdr:row>
      <xdr:rowOff>77832</xdr:rowOff>
    </xdr:to>
    <xdr:cxnSp macro="">
      <xdr:nvCxnSpPr>
        <xdr:cNvPr id="911" name="直線コネクタ 910">
          <a:extLst>
            <a:ext uri="{FF2B5EF4-FFF2-40B4-BE49-F238E27FC236}">
              <a16:creationId xmlns:a16="http://schemas.microsoft.com/office/drawing/2014/main" id="{00000000-0008-0000-0200-00008F030000}"/>
            </a:ext>
          </a:extLst>
        </xdr:cNvPr>
        <xdr:cNvCxnSpPr/>
      </xdr:nvCxnSpPr>
      <xdr:spPr>
        <a:xfrm flipV="1">
          <a:off x="22160864" y="17018726"/>
          <a:ext cx="0" cy="157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81659</xdr:rowOff>
    </xdr:from>
    <xdr:ext cx="469744" cy="259045"/>
    <xdr:sp macro="" textlink="">
      <xdr:nvSpPr>
        <xdr:cNvPr id="912" name="【庁舎】&#10;一人当たり面積最小値テキスト">
          <a:extLst>
            <a:ext uri="{FF2B5EF4-FFF2-40B4-BE49-F238E27FC236}">
              <a16:creationId xmlns:a16="http://schemas.microsoft.com/office/drawing/2014/main" id="{00000000-0008-0000-0200-000090030000}"/>
            </a:ext>
          </a:extLst>
        </xdr:cNvPr>
        <xdr:cNvSpPr txBox="1"/>
      </xdr:nvSpPr>
      <xdr:spPr>
        <a:xfrm>
          <a:off x="22199600" y="18598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77832</xdr:rowOff>
    </xdr:from>
    <xdr:to>
      <xdr:col>116</xdr:col>
      <xdr:colOff>152400</xdr:colOff>
      <xdr:row>108</xdr:row>
      <xdr:rowOff>77832</xdr:rowOff>
    </xdr:to>
    <xdr:cxnSp macro="">
      <xdr:nvCxnSpPr>
        <xdr:cNvPr id="913" name="直線コネクタ 912">
          <a:extLst>
            <a:ext uri="{FF2B5EF4-FFF2-40B4-BE49-F238E27FC236}">
              <a16:creationId xmlns:a16="http://schemas.microsoft.com/office/drawing/2014/main" id="{00000000-0008-0000-0200-000091030000}"/>
            </a:ext>
          </a:extLst>
        </xdr:cNvPr>
        <xdr:cNvCxnSpPr/>
      </xdr:nvCxnSpPr>
      <xdr:spPr>
        <a:xfrm>
          <a:off x="22072600" y="18594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163303</xdr:rowOff>
    </xdr:from>
    <xdr:ext cx="469744" cy="259045"/>
    <xdr:sp macro="" textlink="">
      <xdr:nvSpPr>
        <xdr:cNvPr id="914" name="【庁舎】&#10;一人当たり面積最大値テキスト">
          <a:extLst>
            <a:ext uri="{FF2B5EF4-FFF2-40B4-BE49-F238E27FC236}">
              <a16:creationId xmlns:a16="http://schemas.microsoft.com/office/drawing/2014/main" id="{00000000-0008-0000-0200-000092030000}"/>
            </a:ext>
          </a:extLst>
        </xdr:cNvPr>
        <xdr:cNvSpPr txBox="1"/>
      </xdr:nvSpPr>
      <xdr:spPr>
        <a:xfrm>
          <a:off x="22199600" y="16793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45176</xdr:rowOff>
    </xdr:from>
    <xdr:to>
      <xdr:col>116</xdr:col>
      <xdr:colOff>152400</xdr:colOff>
      <xdr:row>99</xdr:row>
      <xdr:rowOff>45176</xdr:rowOff>
    </xdr:to>
    <xdr:cxnSp macro="">
      <xdr:nvCxnSpPr>
        <xdr:cNvPr id="915" name="直線コネクタ 914">
          <a:extLst>
            <a:ext uri="{FF2B5EF4-FFF2-40B4-BE49-F238E27FC236}">
              <a16:creationId xmlns:a16="http://schemas.microsoft.com/office/drawing/2014/main" id="{00000000-0008-0000-0200-000093030000}"/>
            </a:ext>
          </a:extLst>
        </xdr:cNvPr>
        <xdr:cNvCxnSpPr/>
      </xdr:nvCxnSpPr>
      <xdr:spPr>
        <a:xfrm>
          <a:off x="22072600" y="17018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74403</xdr:rowOff>
    </xdr:from>
    <xdr:ext cx="469744" cy="259045"/>
    <xdr:sp macro="" textlink="">
      <xdr:nvSpPr>
        <xdr:cNvPr id="916" name="【庁舎】&#10;一人当たり面積平均値テキスト">
          <a:extLst>
            <a:ext uri="{FF2B5EF4-FFF2-40B4-BE49-F238E27FC236}">
              <a16:creationId xmlns:a16="http://schemas.microsoft.com/office/drawing/2014/main" id="{00000000-0008-0000-0200-000094030000}"/>
            </a:ext>
          </a:extLst>
        </xdr:cNvPr>
        <xdr:cNvSpPr txBox="1"/>
      </xdr:nvSpPr>
      <xdr:spPr>
        <a:xfrm>
          <a:off x="22199600" y="179052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51526</xdr:rowOff>
    </xdr:from>
    <xdr:to>
      <xdr:col>116</xdr:col>
      <xdr:colOff>114300</xdr:colOff>
      <xdr:row>105</xdr:row>
      <xdr:rowOff>153126</xdr:rowOff>
    </xdr:to>
    <xdr:sp macro="" textlink="">
      <xdr:nvSpPr>
        <xdr:cNvPr id="917" name="フローチャート: 判断 916">
          <a:extLst>
            <a:ext uri="{FF2B5EF4-FFF2-40B4-BE49-F238E27FC236}">
              <a16:creationId xmlns:a16="http://schemas.microsoft.com/office/drawing/2014/main" id="{00000000-0008-0000-0200-000095030000}"/>
            </a:ext>
          </a:extLst>
        </xdr:cNvPr>
        <xdr:cNvSpPr/>
      </xdr:nvSpPr>
      <xdr:spPr>
        <a:xfrm>
          <a:off x="221107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61323</xdr:rowOff>
    </xdr:from>
    <xdr:to>
      <xdr:col>112</xdr:col>
      <xdr:colOff>38100</xdr:colOff>
      <xdr:row>105</xdr:row>
      <xdr:rowOff>162923</xdr:rowOff>
    </xdr:to>
    <xdr:sp macro="" textlink="">
      <xdr:nvSpPr>
        <xdr:cNvPr id="918" name="フローチャート: 判断 917">
          <a:extLst>
            <a:ext uri="{FF2B5EF4-FFF2-40B4-BE49-F238E27FC236}">
              <a16:creationId xmlns:a16="http://schemas.microsoft.com/office/drawing/2014/main" id="{00000000-0008-0000-0200-000096030000}"/>
            </a:ext>
          </a:extLst>
        </xdr:cNvPr>
        <xdr:cNvSpPr/>
      </xdr:nvSpPr>
      <xdr:spPr>
        <a:xfrm>
          <a:off x="212725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53158</xdr:rowOff>
    </xdr:from>
    <xdr:to>
      <xdr:col>107</xdr:col>
      <xdr:colOff>101600</xdr:colOff>
      <xdr:row>105</xdr:row>
      <xdr:rowOff>154758</xdr:rowOff>
    </xdr:to>
    <xdr:sp macro="" textlink="">
      <xdr:nvSpPr>
        <xdr:cNvPr id="919" name="フローチャート: 判断 918">
          <a:extLst>
            <a:ext uri="{FF2B5EF4-FFF2-40B4-BE49-F238E27FC236}">
              <a16:creationId xmlns:a16="http://schemas.microsoft.com/office/drawing/2014/main" id="{00000000-0008-0000-0200-000097030000}"/>
            </a:ext>
          </a:extLst>
        </xdr:cNvPr>
        <xdr:cNvSpPr/>
      </xdr:nvSpPr>
      <xdr:spPr>
        <a:xfrm>
          <a:off x="2038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80918</xdr:rowOff>
    </xdr:from>
    <xdr:to>
      <xdr:col>102</xdr:col>
      <xdr:colOff>165100</xdr:colOff>
      <xdr:row>106</xdr:row>
      <xdr:rowOff>11068</xdr:rowOff>
    </xdr:to>
    <xdr:sp macro="" textlink="">
      <xdr:nvSpPr>
        <xdr:cNvPr id="920" name="フローチャート: 判断 919">
          <a:extLst>
            <a:ext uri="{FF2B5EF4-FFF2-40B4-BE49-F238E27FC236}">
              <a16:creationId xmlns:a16="http://schemas.microsoft.com/office/drawing/2014/main" id="{00000000-0008-0000-0200-000098030000}"/>
            </a:ext>
          </a:extLst>
        </xdr:cNvPr>
        <xdr:cNvSpPr/>
      </xdr:nvSpPr>
      <xdr:spPr>
        <a:xfrm>
          <a:off x="194945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90714</xdr:rowOff>
    </xdr:from>
    <xdr:to>
      <xdr:col>98</xdr:col>
      <xdr:colOff>38100</xdr:colOff>
      <xdr:row>106</xdr:row>
      <xdr:rowOff>20864</xdr:rowOff>
    </xdr:to>
    <xdr:sp macro="" textlink="">
      <xdr:nvSpPr>
        <xdr:cNvPr id="921" name="フローチャート: 判断 920">
          <a:extLst>
            <a:ext uri="{FF2B5EF4-FFF2-40B4-BE49-F238E27FC236}">
              <a16:creationId xmlns:a16="http://schemas.microsoft.com/office/drawing/2014/main" id="{00000000-0008-0000-0200-000099030000}"/>
            </a:ext>
          </a:extLst>
        </xdr:cNvPr>
        <xdr:cNvSpPr/>
      </xdr:nvSpPr>
      <xdr:spPr>
        <a:xfrm>
          <a:off x="18605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00000000-0008-0000-0200-00009A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00000000-0008-0000-0200-00009B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00000000-0008-0000-0200-00009C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00000000-0008-0000-0200-00009D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200-00009E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157662</xdr:rowOff>
    </xdr:from>
    <xdr:to>
      <xdr:col>116</xdr:col>
      <xdr:colOff>114300</xdr:colOff>
      <xdr:row>106</xdr:row>
      <xdr:rowOff>87812</xdr:rowOff>
    </xdr:to>
    <xdr:sp macro="" textlink="">
      <xdr:nvSpPr>
        <xdr:cNvPr id="927" name="楕円 926">
          <a:extLst>
            <a:ext uri="{FF2B5EF4-FFF2-40B4-BE49-F238E27FC236}">
              <a16:creationId xmlns:a16="http://schemas.microsoft.com/office/drawing/2014/main" id="{00000000-0008-0000-0200-00009F030000}"/>
            </a:ext>
          </a:extLst>
        </xdr:cNvPr>
        <xdr:cNvSpPr/>
      </xdr:nvSpPr>
      <xdr:spPr>
        <a:xfrm>
          <a:off x="22110700" y="1815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136089</xdr:rowOff>
    </xdr:from>
    <xdr:ext cx="469744" cy="259045"/>
    <xdr:sp macro="" textlink="">
      <xdr:nvSpPr>
        <xdr:cNvPr id="928" name="【庁舎】&#10;一人当たり面積該当値テキスト">
          <a:extLst>
            <a:ext uri="{FF2B5EF4-FFF2-40B4-BE49-F238E27FC236}">
              <a16:creationId xmlns:a16="http://schemas.microsoft.com/office/drawing/2014/main" id="{00000000-0008-0000-0200-0000A0030000}"/>
            </a:ext>
          </a:extLst>
        </xdr:cNvPr>
        <xdr:cNvSpPr txBox="1"/>
      </xdr:nvSpPr>
      <xdr:spPr>
        <a:xfrm>
          <a:off x="22199600" y="1813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164193</xdr:rowOff>
    </xdr:from>
    <xdr:to>
      <xdr:col>112</xdr:col>
      <xdr:colOff>38100</xdr:colOff>
      <xdr:row>106</xdr:row>
      <xdr:rowOff>94343</xdr:rowOff>
    </xdr:to>
    <xdr:sp macro="" textlink="">
      <xdr:nvSpPr>
        <xdr:cNvPr id="929" name="楕円 928">
          <a:extLst>
            <a:ext uri="{FF2B5EF4-FFF2-40B4-BE49-F238E27FC236}">
              <a16:creationId xmlns:a16="http://schemas.microsoft.com/office/drawing/2014/main" id="{00000000-0008-0000-0200-0000A1030000}"/>
            </a:ext>
          </a:extLst>
        </xdr:cNvPr>
        <xdr:cNvSpPr/>
      </xdr:nvSpPr>
      <xdr:spPr>
        <a:xfrm>
          <a:off x="21272500" y="1816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37012</xdr:rowOff>
    </xdr:from>
    <xdr:to>
      <xdr:col>116</xdr:col>
      <xdr:colOff>63500</xdr:colOff>
      <xdr:row>106</xdr:row>
      <xdr:rowOff>43543</xdr:rowOff>
    </xdr:to>
    <xdr:cxnSp macro="">
      <xdr:nvCxnSpPr>
        <xdr:cNvPr id="930" name="直線コネクタ 929">
          <a:extLst>
            <a:ext uri="{FF2B5EF4-FFF2-40B4-BE49-F238E27FC236}">
              <a16:creationId xmlns:a16="http://schemas.microsoft.com/office/drawing/2014/main" id="{00000000-0008-0000-0200-0000A2030000}"/>
            </a:ext>
          </a:extLst>
        </xdr:cNvPr>
        <xdr:cNvCxnSpPr/>
      </xdr:nvCxnSpPr>
      <xdr:spPr>
        <a:xfrm flipV="1">
          <a:off x="21323300" y="18210712"/>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907</xdr:rowOff>
    </xdr:from>
    <xdr:to>
      <xdr:col>107</xdr:col>
      <xdr:colOff>101600</xdr:colOff>
      <xdr:row>106</xdr:row>
      <xdr:rowOff>102507</xdr:rowOff>
    </xdr:to>
    <xdr:sp macro="" textlink="">
      <xdr:nvSpPr>
        <xdr:cNvPr id="931" name="楕円 930">
          <a:extLst>
            <a:ext uri="{FF2B5EF4-FFF2-40B4-BE49-F238E27FC236}">
              <a16:creationId xmlns:a16="http://schemas.microsoft.com/office/drawing/2014/main" id="{00000000-0008-0000-0200-0000A3030000}"/>
            </a:ext>
          </a:extLst>
        </xdr:cNvPr>
        <xdr:cNvSpPr/>
      </xdr:nvSpPr>
      <xdr:spPr>
        <a:xfrm>
          <a:off x="20383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43543</xdr:rowOff>
    </xdr:from>
    <xdr:to>
      <xdr:col>111</xdr:col>
      <xdr:colOff>177800</xdr:colOff>
      <xdr:row>106</xdr:row>
      <xdr:rowOff>51707</xdr:rowOff>
    </xdr:to>
    <xdr:cxnSp macro="">
      <xdr:nvCxnSpPr>
        <xdr:cNvPr id="932" name="直線コネクタ 931">
          <a:extLst>
            <a:ext uri="{FF2B5EF4-FFF2-40B4-BE49-F238E27FC236}">
              <a16:creationId xmlns:a16="http://schemas.microsoft.com/office/drawing/2014/main" id="{00000000-0008-0000-0200-0000A4030000}"/>
            </a:ext>
          </a:extLst>
        </xdr:cNvPr>
        <xdr:cNvCxnSpPr/>
      </xdr:nvCxnSpPr>
      <xdr:spPr>
        <a:xfrm flipV="1">
          <a:off x="20434300" y="1821724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110308</xdr:rowOff>
    </xdr:from>
    <xdr:to>
      <xdr:col>102</xdr:col>
      <xdr:colOff>165100</xdr:colOff>
      <xdr:row>106</xdr:row>
      <xdr:rowOff>40458</xdr:rowOff>
    </xdr:to>
    <xdr:sp macro="" textlink="">
      <xdr:nvSpPr>
        <xdr:cNvPr id="933" name="楕円 932">
          <a:extLst>
            <a:ext uri="{FF2B5EF4-FFF2-40B4-BE49-F238E27FC236}">
              <a16:creationId xmlns:a16="http://schemas.microsoft.com/office/drawing/2014/main" id="{00000000-0008-0000-0200-0000A5030000}"/>
            </a:ext>
          </a:extLst>
        </xdr:cNvPr>
        <xdr:cNvSpPr/>
      </xdr:nvSpPr>
      <xdr:spPr>
        <a:xfrm>
          <a:off x="19494500" y="1811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161108</xdr:rowOff>
    </xdr:from>
    <xdr:to>
      <xdr:col>107</xdr:col>
      <xdr:colOff>50800</xdr:colOff>
      <xdr:row>106</xdr:row>
      <xdr:rowOff>51707</xdr:rowOff>
    </xdr:to>
    <xdr:cxnSp macro="">
      <xdr:nvCxnSpPr>
        <xdr:cNvPr id="934" name="直線コネクタ 933">
          <a:extLst>
            <a:ext uri="{FF2B5EF4-FFF2-40B4-BE49-F238E27FC236}">
              <a16:creationId xmlns:a16="http://schemas.microsoft.com/office/drawing/2014/main" id="{00000000-0008-0000-0200-0000A6030000}"/>
            </a:ext>
          </a:extLst>
        </xdr:cNvPr>
        <xdr:cNvCxnSpPr/>
      </xdr:nvCxnSpPr>
      <xdr:spPr>
        <a:xfrm>
          <a:off x="19545300" y="18163358"/>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118473</xdr:rowOff>
    </xdr:from>
    <xdr:to>
      <xdr:col>98</xdr:col>
      <xdr:colOff>38100</xdr:colOff>
      <xdr:row>106</xdr:row>
      <xdr:rowOff>48623</xdr:rowOff>
    </xdr:to>
    <xdr:sp macro="" textlink="">
      <xdr:nvSpPr>
        <xdr:cNvPr id="935" name="楕円 934">
          <a:extLst>
            <a:ext uri="{FF2B5EF4-FFF2-40B4-BE49-F238E27FC236}">
              <a16:creationId xmlns:a16="http://schemas.microsoft.com/office/drawing/2014/main" id="{00000000-0008-0000-0200-0000A7030000}"/>
            </a:ext>
          </a:extLst>
        </xdr:cNvPr>
        <xdr:cNvSpPr/>
      </xdr:nvSpPr>
      <xdr:spPr>
        <a:xfrm>
          <a:off x="18605500" y="181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161108</xdr:rowOff>
    </xdr:from>
    <xdr:to>
      <xdr:col>102</xdr:col>
      <xdr:colOff>114300</xdr:colOff>
      <xdr:row>105</xdr:row>
      <xdr:rowOff>169273</xdr:rowOff>
    </xdr:to>
    <xdr:cxnSp macro="">
      <xdr:nvCxnSpPr>
        <xdr:cNvPr id="936" name="直線コネクタ 935">
          <a:extLst>
            <a:ext uri="{FF2B5EF4-FFF2-40B4-BE49-F238E27FC236}">
              <a16:creationId xmlns:a16="http://schemas.microsoft.com/office/drawing/2014/main" id="{00000000-0008-0000-0200-0000A8030000}"/>
            </a:ext>
          </a:extLst>
        </xdr:cNvPr>
        <xdr:cNvCxnSpPr/>
      </xdr:nvCxnSpPr>
      <xdr:spPr>
        <a:xfrm flipV="1">
          <a:off x="18656300" y="18163358"/>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8000</xdr:rowOff>
    </xdr:from>
    <xdr:ext cx="469744" cy="259045"/>
    <xdr:sp macro="" textlink="">
      <xdr:nvSpPr>
        <xdr:cNvPr id="937" name="n_1aveValue【庁舎】&#10;一人当たり面積">
          <a:extLst>
            <a:ext uri="{FF2B5EF4-FFF2-40B4-BE49-F238E27FC236}">
              <a16:creationId xmlns:a16="http://schemas.microsoft.com/office/drawing/2014/main" id="{00000000-0008-0000-0200-0000A9030000}"/>
            </a:ext>
          </a:extLst>
        </xdr:cNvPr>
        <xdr:cNvSpPr txBox="1"/>
      </xdr:nvSpPr>
      <xdr:spPr>
        <a:xfrm>
          <a:off x="21075727" y="1783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171285</xdr:rowOff>
    </xdr:from>
    <xdr:ext cx="469744" cy="259045"/>
    <xdr:sp macro="" textlink="">
      <xdr:nvSpPr>
        <xdr:cNvPr id="938" name="n_2aveValue【庁舎】&#10;一人当たり面積">
          <a:extLst>
            <a:ext uri="{FF2B5EF4-FFF2-40B4-BE49-F238E27FC236}">
              <a16:creationId xmlns:a16="http://schemas.microsoft.com/office/drawing/2014/main" id="{00000000-0008-0000-0200-0000AA030000}"/>
            </a:ext>
          </a:extLst>
        </xdr:cNvPr>
        <xdr:cNvSpPr txBox="1"/>
      </xdr:nvSpPr>
      <xdr:spPr>
        <a:xfrm>
          <a:off x="20199427" y="1783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27595</xdr:rowOff>
    </xdr:from>
    <xdr:ext cx="469744" cy="259045"/>
    <xdr:sp macro="" textlink="">
      <xdr:nvSpPr>
        <xdr:cNvPr id="939" name="n_3aveValue【庁舎】&#10;一人当たり面積">
          <a:extLst>
            <a:ext uri="{FF2B5EF4-FFF2-40B4-BE49-F238E27FC236}">
              <a16:creationId xmlns:a16="http://schemas.microsoft.com/office/drawing/2014/main" id="{00000000-0008-0000-0200-0000AB030000}"/>
            </a:ext>
          </a:extLst>
        </xdr:cNvPr>
        <xdr:cNvSpPr txBox="1"/>
      </xdr:nvSpPr>
      <xdr:spPr>
        <a:xfrm>
          <a:off x="19310427" y="1785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37391</xdr:rowOff>
    </xdr:from>
    <xdr:ext cx="469744" cy="259045"/>
    <xdr:sp macro="" textlink="">
      <xdr:nvSpPr>
        <xdr:cNvPr id="940" name="n_4aveValue【庁舎】&#10;一人当たり面積">
          <a:extLst>
            <a:ext uri="{FF2B5EF4-FFF2-40B4-BE49-F238E27FC236}">
              <a16:creationId xmlns:a16="http://schemas.microsoft.com/office/drawing/2014/main" id="{00000000-0008-0000-0200-0000AC030000}"/>
            </a:ext>
          </a:extLst>
        </xdr:cNvPr>
        <xdr:cNvSpPr txBox="1"/>
      </xdr:nvSpPr>
      <xdr:spPr>
        <a:xfrm>
          <a:off x="184214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85470</xdr:rowOff>
    </xdr:from>
    <xdr:ext cx="469744" cy="259045"/>
    <xdr:sp macro="" textlink="">
      <xdr:nvSpPr>
        <xdr:cNvPr id="941" name="n_1mainValue【庁舎】&#10;一人当たり面積">
          <a:extLst>
            <a:ext uri="{FF2B5EF4-FFF2-40B4-BE49-F238E27FC236}">
              <a16:creationId xmlns:a16="http://schemas.microsoft.com/office/drawing/2014/main" id="{00000000-0008-0000-0200-0000AD030000}"/>
            </a:ext>
          </a:extLst>
        </xdr:cNvPr>
        <xdr:cNvSpPr txBox="1"/>
      </xdr:nvSpPr>
      <xdr:spPr>
        <a:xfrm>
          <a:off x="21075727" y="1825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93634</xdr:rowOff>
    </xdr:from>
    <xdr:ext cx="469744" cy="259045"/>
    <xdr:sp macro="" textlink="">
      <xdr:nvSpPr>
        <xdr:cNvPr id="942" name="n_2mainValue【庁舎】&#10;一人当たり面積">
          <a:extLst>
            <a:ext uri="{FF2B5EF4-FFF2-40B4-BE49-F238E27FC236}">
              <a16:creationId xmlns:a16="http://schemas.microsoft.com/office/drawing/2014/main" id="{00000000-0008-0000-0200-0000AE030000}"/>
            </a:ext>
          </a:extLst>
        </xdr:cNvPr>
        <xdr:cNvSpPr txBox="1"/>
      </xdr:nvSpPr>
      <xdr:spPr>
        <a:xfrm>
          <a:off x="20199427" y="18267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31585</xdr:rowOff>
    </xdr:from>
    <xdr:ext cx="469744" cy="259045"/>
    <xdr:sp macro="" textlink="">
      <xdr:nvSpPr>
        <xdr:cNvPr id="943" name="n_3mainValue【庁舎】&#10;一人当たり面積">
          <a:extLst>
            <a:ext uri="{FF2B5EF4-FFF2-40B4-BE49-F238E27FC236}">
              <a16:creationId xmlns:a16="http://schemas.microsoft.com/office/drawing/2014/main" id="{00000000-0008-0000-0200-0000AF030000}"/>
            </a:ext>
          </a:extLst>
        </xdr:cNvPr>
        <xdr:cNvSpPr txBox="1"/>
      </xdr:nvSpPr>
      <xdr:spPr>
        <a:xfrm>
          <a:off x="19310427" y="18205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39750</xdr:rowOff>
    </xdr:from>
    <xdr:ext cx="469744" cy="259045"/>
    <xdr:sp macro="" textlink="">
      <xdr:nvSpPr>
        <xdr:cNvPr id="944" name="n_4mainValue【庁舎】&#10;一人当たり面積">
          <a:extLst>
            <a:ext uri="{FF2B5EF4-FFF2-40B4-BE49-F238E27FC236}">
              <a16:creationId xmlns:a16="http://schemas.microsoft.com/office/drawing/2014/main" id="{00000000-0008-0000-0200-0000B0030000}"/>
            </a:ext>
          </a:extLst>
        </xdr:cNvPr>
        <xdr:cNvSpPr txBox="1"/>
      </xdr:nvSpPr>
      <xdr:spPr>
        <a:xfrm>
          <a:off x="18421427" y="1821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5" name="正方形/長方形 944">
          <a:extLst>
            <a:ext uri="{FF2B5EF4-FFF2-40B4-BE49-F238E27FC236}">
              <a16:creationId xmlns:a16="http://schemas.microsoft.com/office/drawing/2014/main" id="{00000000-0008-0000-0200-0000B1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6" name="正方形/長方形 945">
          <a:extLst>
            <a:ext uri="{FF2B5EF4-FFF2-40B4-BE49-F238E27FC236}">
              <a16:creationId xmlns:a16="http://schemas.microsoft.com/office/drawing/2014/main" id="{00000000-0008-0000-0200-0000B2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7" name="テキスト ボックス 946">
          <a:extLst>
            <a:ext uri="{FF2B5EF4-FFF2-40B4-BE49-F238E27FC236}">
              <a16:creationId xmlns:a16="http://schemas.microsoft.com/office/drawing/2014/main" id="{00000000-0008-0000-0200-0000B3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just"/>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図書館、体育館・プール、市民会館、一般廃棄物処理施設の有形固定資産減価償却率が、類似団体と比較してかなり高い水準にあり、特に、図書館、一般廃棄物処理施設については、有形固定資産減価償却率が</a:t>
          </a:r>
          <a:r>
            <a:rPr lang="en-US"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90</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％を超えており、著しく老朽化が進んでいる状況</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に</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ある。</a:t>
          </a:r>
          <a:endParaRPr lang="ja-JP" alt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　図書館については、平成</a:t>
          </a:r>
          <a:r>
            <a:rPr lang="en-US"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30</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年度に旧福島県立喜多方病院跡地および旧福島県立喜多方商業高等学校跡地整備計画基本構想を策定し、令和５年度から令和</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８</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年度にかけて整備を進めることとしている。</a:t>
          </a:r>
          <a:endParaRPr lang="ja-JP" alt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　また、類似団体と比較して、消防施設、庁舎の有形固定資産減価償却率は、類似団体平均、福島県平均を下回っている状況</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に</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ある。これは、消防施設については、令和元年度にＶ</a:t>
          </a:r>
          <a:r>
            <a:rPr lang="en-US"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Ｌｏｗ災害情報連携システム事業</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、令和３年度に喜多方地方広域市町村圏組合消防庁舎を整備したこと</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、庁舎については、平成</a:t>
          </a:r>
          <a:r>
            <a:rPr lang="en-US"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26</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年度に本庁舎、平成</a:t>
          </a:r>
          <a:r>
            <a:rPr lang="en-US"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28</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年度に総合支所を２か所整備した</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ことが要因である。</a:t>
          </a:r>
          <a:endParaRPr lang="ja-JP" alt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46,004
45,721
554.63
31,256,901
30,293,150
759,488
15,897,843
26,663,898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592470"/>
    <xdr:sp macro="" textlink="">
      <xdr:nvSpPr>
        <xdr:cNvPr id="35" name="テキスト ボックス 34"/>
        <xdr:cNvSpPr txBox="1"/>
      </xdr:nvSpPr>
      <xdr:spPr>
        <a:xfrm>
          <a:off x="774830" y="4624873"/>
          <a:ext cx="916706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類似団体平均を</a:t>
          </a:r>
          <a:r>
            <a:rPr kumimoji="1" lang="en-US" altLang="ja-JP" sz="1300" baseline="0">
              <a:latin typeface="ＭＳ Ｐゴシック" panose="020B0600070205080204" pitchFamily="50" charset="-128"/>
              <a:ea typeface="ＭＳ Ｐゴシック" panose="020B0600070205080204" pitchFamily="50" charset="-128"/>
            </a:rPr>
            <a:t>0.01</a:t>
          </a:r>
          <a:r>
            <a:rPr kumimoji="1" lang="ja-JP" altLang="en-US" sz="1300" baseline="0">
              <a:latin typeface="ＭＳ Ｐゴシック" panose="020B0600070205080204" pitchFamily="50" charset="-128"/>
              <a:ea typeface="ＭＳ Ｐゴシック" panose="020B0600070205080204" pitchFamily="50" charset="-128"/>
            </a:rPr>
            <a:t>ポイント、福島県平均を</a:t>
          </a:r>
          <a:r>
            <a:rPr kumimoji="1" lang="en-US" altLang="ja-JP" sz="1300" baseline="0">
              <a:latin typeface="ＭＳ Ｐゴシック" panose="020B0600070205080204" pitchFamily="50" charset="-128"/>
              <a:ea typeface="ＭＳ Ｐゴシック" panose="020B0600070205080204" pitchFamily="50" charset="-128"/>
            </a:rPr>
            <a:t>0.09</a:t>
          </a:r>
          <a:r>
            <a:rPr kumimoji="1" lang="ja-JP" altLang="en-US" sz="1300" baseline="0">
              <a:latin typeface="ＭＳ Ｐゴシック" panose="020B0600070205080204" pitchFamily="50" charset="-128"/>
              <a:ea typeface="ＭＳ Ｐゴシック" panose="020B0600070205080204" pitchFamily="50" charset="-128"/>
            </a:rPr>
            <a:t>ポイント、それぞれ下回る状況となっている。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地方税について、市町村たばこ税において売上本数の増及び一本当たり税額が増となったことにより増収となったものの、給与所得の減の影響による個人市民税の減収や、評価替えに伴う家屋分の減少による固定資産税の減収により全体では減収とな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今後も税収の大きな伸びは期待できないため、徴収業務の強化に取り組むとともに事務事業の効率化を図り、財政基盤の強化に努める。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113030</xdr:rowOff>
    </xdr:from>
    <xdr:to>
      <xdr:col>23</xdr:col>
      <xdr:colOff>133350</xdr:colOff>
      <xdr:row>45</xdr:row>
      <xdr:rowOff>17780</xdr:rowOff>
    </xdr:to>
    <xdr:cxnSp macro="">
      <xdr:nvCxnSpPr>
        <xdr:cNvPr id="62" name="直線コネクタ 61"/>
        <xdr:cNvCxnSpPr/>
      </xdr:nvCxnSpPr>
      <xdr:spPr>
        <a:xfrm flipV="1">
          <a:off x="4953000" y="628523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27957</xdr:rowOff>
    </xdr:from>
    <xdr:ext cx="762000" cy="259045"/>
    <xdr:sp macro="" textlink="">
      <xdr:nvSpPr>
        <xdr:cNvPr id="65" name="財政力最大値テキスト"/>
        <xdr:cNvSpPr txBox="1"/>
      </xdr:nvSpPr>
      <xdr:spPr>
        <a:xfrm>
          <a:off x="5041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113030</xdr:rowOff>
    </xdr:from>
    <xdr:to>
      <xdr:col>24</xdr:col>
      <xdr:colOff>12700</xdr:colOff>
      <xdr:row>36</xdr:row>
      <xdr:rowOff>113030</xdr:rowOff>
    </xdr:to>
    <xdr:cxnSp macro="">
      <xdr:nvCxnSpPr>
        <xdr:cNvPr id="66" name="直線コネクタ 65"/>
        <xdr:cNvCxnSpPr/>
      </xdr:nvCxnSpPr>
      <xdr:spPr>
        <a:xfrm>
          <a:off x="4864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97790</xdr:rowOff>
    </xdr:from>
    <xdr:to>
      <xdr:col>23</xdr:col>
      <xdr:colOff>133350</xdr:colOff>
      <xdr:row>42</xdr:row>
      <xdr:rowOff>97790</xdr:rowOff>
    </xdr:to>
    <xdr:cxnSp macro="">
      <xdr:nvCxnSpPr>
        <xdr:cNvPr id="67" name="直線コネクタ 66"/>
        <xdr:cNvCxnSpPr/>
      </xdr:nvCxnSpPr>
      <xdr:spPr>
        <a:xfrm>
          <a:off x="4114800" y="72986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97790</xdr:rowOff>
    </xdr:from>
    <xdr:to>
      <xdr:col>19</xdr:col>
      <xdr:colOff>133350</xdr:colOff>
      <xdr:row>42</xdr:row>
      <xdr:rowOff>97790</xdr:rowOff>
    </xdr:to>
    <xdr:cxnSp macro="">
      <xdr:nvCxnSpPr>
        <xdr:cNvPr id="70" name="直線コネクタ 69"/>
        <xdr:cNvCxnSpPr/>
      </xdr:nvCxnSpPr>
      <xdr:spPr>
        <a:xfrm>
          <a:off x="3225800" y="7298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1" name="フローチャート: 判断 70"/>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2" name="テキスト ボックス 71"/>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97790</xdr:rowOff>
    </xdr:from>
    <xdr:to>
      <xdr:col>15</xdr:col>
      <xdr:colOff>82550</xdr:colOff>
      <xdr:row>42</xdr:row>
      <xdr:rowOff>97790</xdr:rowOff>
    </xdr:to>
    <xdr:cxnSp macro="">
      <xdr:nvCxnSpPr>
        <xdr:cNvPr id="73" name="直線コネクタ 72"/>
        <xdr:cNvCxnSpPr/>
      </xdr:nvCxnSpPr>
      <xdr:spPr>
        <a:xfrm>
          <a:off x="2336800" y="7298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97790</xdr:rowOff>
    </xdr:from>
    <xdr:to>
      <xdr:col>11</xdr:col>
      <xdr:colOff>31750</xdr:colOff>
      <xdr:row>42</xdr:row>
      <xdr:rowOff>97790</xdr:rowOff>
    </xdr:to>
    <xdr:cxnSp macro="">
      <xdr:nvCxnSpPr>
        <xdr:cNvPr id="76" name="直線コネクタ 75"/>
        <xdr:cNvCxnSpPr/>
      </xdr:nvCxnSpPr>
      <xdr:spPr>
        <a:xfrm>
          <a:off x="1447800" y="7298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170180</xdr:rowOff>
    </xdr:from>
    <xdr:to>
      <xdr:col>11</xdr:col>
      <xdr:colOff>82550</xdr:colOff>
      <xdr:row>42</xdr:row>
      <xdr:rowOff>100330</xdr:rowOff>
    </xdr:to>
    <xdr:sp macro="" textlink="">
      <xdr:nvSpPr>
        <xdr:cNvPr id="77" name="フローチャート: 判断 76"/>
        <xdr:cNvSpPr/>
      </xdr:nvSpPr>
      <xdr:spPr>
        <a:xfrm>
          <a:off x="2286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110507</xdr:rowOff>
    </xdr:from>
    <xdr:ext cx="762000" cy="259045"/>
    <xdr:sp macro="" textlink="">
      <xdr:nvSpPr>
        <xdr:cNvPr id="78" name="テキスト ボックス 77"/>
        <xdr:cNvSpPr txBox="1"/>
      </xdr:nvSpPr>
      <xdr:spPr>
        <a:xfrm>
          <a:off x="1955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86" name="楕円 85"/>
        <xdr:cNvSpPr/>
      </xdr:nvSpPr>
      <xdr:spPr>
        <a:xfrm>
          <a:off x="4902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19067</xdr:rowOff>
    </xdr:from>
    <xdr:ext cx="762000" cy="259045"/>
    <xdr:sp macro="" textlink="">
      <xdr:nvSpPr>
        <xdr:cNvPr id="87" name="財政力該当値テキスト"/>
        <xdr:cNvSpPr txBox="1"/>
      </xdr:nvSpPr>
      <xdr:spPr>
        <a:xfrm>
          <a:off x="5041900" y="721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46990</xdr:rowOff>
    </xdr:from>
    <xdr:to>
      <xdr:col>19</xdr:col>
      <xdr:colOff>184150</xdr:colOff>
      <xdr:row>42</xdr:row>
      <xdr:rowOff>148590</xdr:rowOff>
    </xdr:to>
    <xdr:sp macro="" textlink="">
      <xdr:nvSpPr>
        <xdr:cNvPr id="88" name="楕円 87"/>
        <xdr:cNvSpPr/>
      </xdr:nvSpPr>
      <xdr:spPr>
        <a:xfrm>
          <a:off x="4064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89" name="テキスト ボックス 88"/>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46990</xdr:rowOff>
    </xdr:from>
    <xdr:to>
      <xdr:col>15</xdr:col>
      <xdr:colOff>133350</xdr:colOff>
      <xdr:row>42</xdr:row>
      <xdr:rowOff>148590</xdr:rowOff>
    </xdr:to>
    <xdr:sp macro="" textlink="">
      <xdr:nvSpPr>
        <xdr:cNvPr id="90" name="楕円 89"/>
        <xdr:cNvSpPr/>
      </xdr:nvSpPr>
      <xdr:spPr>
        <a:xfrm>
          <a:off x="3175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133367</xdr:rowOff>
    </xdr:from>
    <xdr:ext cx="762000" cy="259045"/>
    <xdr:sp macro="" textlink="">
      <xdr:nvSpPr>
        <xdr:cNvPr id="91" name="テキスト ボックス 90"/>
        <xdr:cNvSpPr txBox="1"/>
      </xdr:nvSpPr>
      <xdr:spPr>
        <a:xfrm>
          <a:off x="2844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46990</xdr:rowOff>
    </xdr:from>
    <xdr:to>
      <xdr:col>11</xdr:col>
      <xdr:colOff>82550</xdr:colOff>
      <xdr:row>42</xdr:row>
      <xdr:rowOff>148590</xdr:rowOff>
    </xdr:to>
    <xdr:sp macro="" textlink="">
      <xdr:nvSpPr>
        <xdr:cNvPr id="92" name="楕円 91"/>
        <xdr:cNvSpPr/>
      </xdr:nvSpPr>
      <xdr:spPr>
        <a:xfrm>
          <a:off x="2286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133367</xdr:rowOff>
    </xdr:from>
    <xdr:ext cx="762000" cy="259045"/>
    <xdr:sp macro="" textlink="">
      <xdr:nvSpPr>
        <xdr:cNvPr id="93" name="テキスト ボックス 92"/>
        <xdr:cNvSpPr txBox="1"/>
      </xdr:nvSpPr>
      <xdr:spPr>
        <a:xfrm>
          <a:off x="1955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46990</xdr:rowOff>
    </xdr:from>
    <xdr:to>
      <xdr:col>7</xdr:col>
      <xdr:colOff>31750</xdr:colOff>
      <xdr:row>42</xdr:row>
      <xdr:rowOff>148590</xdr:rowOff>
    </xdr:to>
    <xdr:sp macro="" textlink="">
      <xdr:nvSpPr>
        <xdr:cNvPr id="94" name="楕円 93"/>
        <xdr:cNvSpPr/>
      </xdr:nvSpPr>
      <xdr:spPr>
        <a:xfrm>
          <a:off x="1397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133367</xdr:rowOff>
    </xdr:from>
    <xdr:ext cx="762000" cy="259045"/>
    <xdr:sp macro="" textlink="">
      <xdr:nvSpPr>
        <xdr:cNvPr id="95" name="テキスト ボックス 94"/>
        <xdr:cNvSpPr txBox="1"/>
      </xdr:nvSpPr>
      <xdr:spPr>
        <a:xfrm>
          <a:off x="1066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ポイント上回っているが、前年度と比較して</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前年度から減少した要因は、歳出面において、公債費について元利償還金元金が増加したものの、歳入面において、地方消費税交付金や地方交付税の交付額が増加したことによる。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今後は社会保障経費の増に伴う扶助費の増、退職手当の増などにより数値の上昇が見込まれるため、事務事業評価の予算への適切な反映、所要経費の精査による行政コストの削減を図る。</a:t>
          </a: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67</xdr:row>
      <xdr:rowOff>67945</xdr:rowOff>
    </xdr:to>
    <xdr:cxnSp macro="">
      <xdr:nvCxnSpPr>
        <xdr:cNvPr id="125" name="直線コネクタ 124"/>
        <xdr:cNvCxnSpPr/>
      </xdr:nvCxnSpPr>
      <xdr:spPr>
        <a:xfrm flipV="1">
          <a:off x="4953000" y="9926320"/>
          <a:ext cx="0" cy="1628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26" name="財政構造の弾力性最小値テキスト"/>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27" name="直線コネクタ 126"/>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28" name="財政構造の弾力性最大値テキスト"/>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29" name="直線コネクタ 128"/>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26881</xdr:rowOff>
    </xdr:from>
    <xdr:to>
      <xdr:col>23</xdr:col>
      <xdr:colOff>133350</xdr:colOff>
      <xdr:row>61</xdr:row>
      <xdr:rowOff>155575</xdr:rowOff>
    </xdr:to>
    <xdr:cxnSp macro="">
      <xdr:nvCxnSpPr>
        <xdr:cNvPr id="130" name="直線コネクタ 129"/>
        <xdr:cNvCxnSpPr/>
      </xdr:nvCxnSpPr>
      <xdr:spPr>
        <a:xfrm flipV="1">
          <a:off x="4114800" y="10485331"/>
          <a:ext cx="8382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11235</xdr:rowOff>
    </xdr:from>
    <xdr:ext cx="762000" cy="259045"/>
    <xdr:sp macro="" textlink="">
      <xdr:nvSpPr>
        <xdr:cNvPr id="131" name="財政構造の弾力性平均値テキスト"/>
        <xdr:cNvSpPr txBox="1"/>
      </xdr:nvSpPr>
      <xdr:spPr>
        <a:xfrm>
          <a:off x="5041900" y="1012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166158</xdr:rowOff>
    </xdr:from>
    <xdr:to>
      <xdr:col>23</xdr:col>
      <xdr:colOff>184150</xdr:colOff>
      <xdr:row>60</xdr:row>
      <xdr:rowOff>96308</xdr:rowOff>
    </xdr:to>
    <xdr:sp macro="" textlink="">
      <xdr:nvSpPr>
        <xdr:cNvPr id="132" name="フローチャート: 判断 131"/>
        <xdr:cNvSpPr/>
      </xdr:nvSpPr>
      <xdr:spPr>
        <a:xfrm>
          <a:off x="4902200" y="1028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155575</xdr:rowOff>
    </xdr:from>
    <xdr:to>
      <xdr:col>19</xdr:col>
      <xdr:colOff>133350</xdr:colOff>
      <xdr:row>62</xdr:row>
      <xdr:rowOff>72602</xdr:rowOff>
    </xdr:to>
    <xdr:cxnSp macro="">
      <xdr:nvCxnSpPr>
        <xdr:cNvPr id="133" name="直線コネクタ 132"/>
        <xdr:cNvCxnSpPr/>
      </xdr:nvCxnSpPr>
      <xdr:spPr>
        <a:xfrm flipV="1">
          <a:off x="3225800" y="10614025"/>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155575</xdr:rowOff>
    </xdr:from>
    <xdr:to>
      <xdr:col>19</xdr:col>
      <xdr:colOff>184150</xdr:colOff>
      <xdr:row>61</xdr:row>
      <xdr:rowOff>85725</xdr:rowOff>
    </xdr:to>
    <xdr:sp macro="" textlink="">
      <xdr:nvSpPr>
        <xdr:cNvPr id="134" name="フローチャート: 判断 133"/>
        <xdr:cNvSpPr/>
      </xdr:nvSpPr>
      <xdr:spPr>
        <a:xfrm>
          <a:off x="4064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95902</xdr:rowOff>
    </xdr:from>
    <xdr:ext cx="736600" cy="259045"/>
    <xdr:sp macro="" textlink="">
      <xdr:nvSpPr>
        <xdr:cNvPr id="135" name="テキスト ボックス 134"/>
        <xdr:cNvSpPr txBox="1"/>
      </xdr:nvSpPr>
      <xdr:spPr>
        <a:xfrm>
          <a:off x="3733800" y="1021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131445</xdr:rowOff>
    </xdr:from>
    <xdr:to>
      <xdr:col>15</xdr:col>
      <xdr:colOff>82550</xdr:colOff>
      <xdr:row>62</xdr:row>
      <xdr:rowOff>72602</xdr:rowOff>
    </xdr:to>
    <xdr:cxnSp macro="">
      <xdr:nvCxnSpPr>
        <xdr:cNvPr id="136" name="直線コネクタ 135"/>
        <xdr:cNvCxnSpPr/>
      </xdr:nvCxnSpPr>
      <xdr:spPr>
        <a:xfrm>
          <a:off x="2336800" y="10589895"/>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32385</xdr:rowOff>
    </xdr:from>
    <xdr:to>
      <xdr:col>15</xdr:col>
      <xdr:colOff>133350</xdr:colOff>
      <xdr:row>61</xdr:row>
      <xdr:rowOff>133985</xdr:rowOff>
    </xdr:to>
    <xdr:sp macro="" textlink="">
      <xdr:nvSpPr>
        <xdr:cNvPr id="137" name="フローチャート: 判断 136"/>
        <xdr:cNvSpPr/>
      </xdr:nvSpPr>
      <xdr:spPr>
        <a:xfrm>
          <a:off x="3175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144162</xdr:rowOff>
    </xdr:from>
    <xdr:ext cx="762000" cy="259045"/>
    <xdr:sp macro="" textlink="">
      <xdr:nvSpPr>
        <xdr:cNvPr id="138" name="テキスト ボックス 137"/>
        <xdr:cNvSpPr txBox="1"/>
      </xdr:nvSpPr>
      <xdr:spPr>
        <a:xfrm>
          <a:off x="2844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83185</xdr:rowOff>
    </xdr:from>
    <xdr:to>
      <xdr:col>11</xdr:col>
      <xdr:colOff>31750</xdr:colOff>
      <xdr:row>61</xdr:row>
      <xdr:rowOff>131445</xdr:rowOff>
    </xdr:to>
    <xdr:cxnSp macro="">
      <xdr:nvCxnSpPr>
        <xdr:cNvPr id="139" name="直線コネクタ 138"/>
        <xdr:cNvCxnSpPr/>
      </xdr:nvCxnSpPr>
      <xdr:spPr>
        <a:xfrm>
          <a:off x="1447800" y="10541635"/>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4233</xdr:rowOff>
    </xdr:from>
    <xdr:to>
      <xdr:col>11</xdr:col>
      <xdr:colOff>82550</xdr:colOff>
      <xdr:row>61</xdr:row>
      <xdr:rowOff>105833</xdr:rowOff>
    </xdr:to>
    <xdr:sp macro="" textlink="">
      <xdr:nvSpPr>
        <xdr:cNvPr id="140" name="フローチャート: 判断 139"/>
        <xdr:cNvSpPr/>
      </xdr:nvSpPr>
      <xdr:spPr>
        <a:xfrm>
          <a:off x="2286000" y="1046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116010</xdr:rowOff>
    </xdr:from>
    <xdr:ext cx="762000" cy="259045"/>
    <xdr:sp macro="" textlink="">
      <xdr:nvSpPr>
        <xdr:cNvPr id="141" name="テキスト ボックス 140"/>
        <xdr:cNvSpPr txBox="1"/>
      </xdr:nvSpPr>
      <xdr:spPr>
        <a:xfrm>
          <a:off x="1955800" y="1023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143510</xdr:rowOff>
    </xdr:from>
    <xdr:to>
      <xdr:col>7</xdr:col>
      <xdr:colOff>31750</xdr:colOff>
      <xdr:row>61</xdr:row>
      <xdr:rowOff>73660</xdr:rowOff>
    </xdr:to>
    <xdr:sp macro="" textlink="">
      <xdr:nvSpPr>
        <xdr:cNvPr id="142" name="フローチャート: 判断 141"/>
        <xdr:cNvSpPr/>
      </xdr:nvSpPr>
      <xdr:spPr>
        <a:xfrm>
          <a:off x="1397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83837</xdr:rowOff>
    </xdr:from>
    <xdr:ext cx="762000" cy="259045"/>
    <xdr:sp macro="" textlink="">
      <xdr:nvSpPr>
        <xdr:cNvPr id="143" name="テキスト ボックス 142"/>
        <xdr:cNvSpPr txBox="1"/>
      </xdr:nvSpPr>
      <xdr:spPr>
        <a:xfrm>
          <a:off x="1066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147531</xdr:rowOff>
    </xdr:from>
    <xdr:to>
      <xdr:col>23</xdr:col>
      <xdr:colOff>184150</xdr:colOff>
      <xdr:row>61</xdr:row>
      <xdr:rowOff>77681</xdr:rowOff>
    </xdr:to>
    <xdr:sp macro="" textlink="">
      <xdr:nvSpPr>
        <xdr:cNvPr id="149" name="楕円 148"/>
        <xdr:cNvSpPr/>
      </xdr:nvSpPr>
      <xdr:spPr>
        <a:xfrm>
          <a:off x="4902200" y="104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119608</xdr:rowOff>
    </xdr:from>
    <xdr:ext cx="762000" cy="259045"/>
    <xdr:sp macro="" textlink="">
      <xdr:nvSpPr>
        <xdr:cNvPr id="150" name="財政構造の弾力性該当値テキスト"/>
        <xdr:cNvSpPr txBox="1"/>
      </xdr:nvSpPr>
      <xdr:spPr>
        <a:xfrm>
          <a:off x="5041900" y="10406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104775</xdr:rowOff>
    </xdr:from>
    <xdr:to>
      <xdr:col>19</xdr:col>
      <xdr:colOff>184150</xdr:colOff>
      <xdr:row>62</xdr:row>
      <xdr:rowOff>34925</xdr:rowOff>
    </xdr:to>
    <xdr:sp macro="" textlink="">
      <xdr:nvSpPr>
        <xdr:cNvPr id="151" name="楕円 150"/>
        <xdr:cNvSpPr/>
      </xdr:nvSpPr>
      <xdr:spPr>
        <a:xfrm>
          <a:off x="40640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19702</xdr:rowOff>
    </xdr:from>
    <xdr:ext cx="736600" cy="259045"/>
    <xdr:sp macro="" textlink="">
      <xdr:nvSpPr>
        <xdr:cNvPr id="152" name="テキスト ボックス 151"/>
        <xdr:cNvSpPr txBox="1"/>
      </xdr:nvSpPr>
      <xdr:spPr>
        <a:xfrm>
          <a:off x="3733800" y="10649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21802</xdr:rowOff>
    </xdr:from>
    <xdr:to>
      <xdr:col>15</xdr:col>
      <xdr:colOff>133350</xdr:colOff>
      <xdr:row>62</xdr:row>
      <xdr:rowOff>123402</xdr:rowOff>
    </xdr:to>
    <xdr:sp macro="" textlink="">
      <xdr:nvSpPr>
        <xdr:cNvPr id="153" name="楕円 152"/>
        <xdr:cNvSpPr/>
      </xdr:nvSpPr>
      <xdr:spPr>
        <a:xfrm>
          <a:off x="31750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108179</xdr:rowOff>
    </xdr:from>
    <xdr:ext cx="762000" cy="259045"/>
    <xdr:sp macro="" textlink="">
      <xdr:nvSpPr>
        <xdr:cNvPr id="154" name="テキスト ボックス 153"/>
        <xdr:cNvSpPr txBox="1"/>
      </xdr:nvSpPr>
      <xdr:spPr>
        <a:xfrm>
          <a:off x="2844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80645</xdr:rowOff>
    </xdr:from>
    <xdr:to>
      <xdr:col>11</xdr:col>
      <xdr:colOff>82550</xdr:colOff>
      <xdr:row>62</xdr:row>
      <xdr:rowOff>10795</xdr:rowOff>
    </xdr:to>
    <xdr:sp macro="" textlink="">
      <xdr:nvSpPr>
        <xdr:cNvPr id="155" name="楕円 154"/>
        <xdr:cNvSpPr/>
      </xdr:nvSpPr>
      <xdr:spPr>
        <a:xfrm>
          <a:off x="22860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167022</xdr:rowOff>
    </xdr:from>
    <xdr:ext cx="762000" cy="259045"/>
    <xdr:sp macro="" textlink="">
      <xdr:nvSpPr>
        <xdr:cNvPr id="156" name="テキスト ボックス 155"/>
        <xdr:cNvSpPr txBox="1"/>
      </xdr:nvSpPr>
      <xdr:spPr>
        <a:xfrm>
          <a:off x="1955800" y="1062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32385</xdr:rowOff>
    </xdr:from>
    <xdr:to>
      <xdr:col>7</xdr:col>
      <xdr:colOff>31750</xdr:colOff>
      <xdr:row>61</xdr:row>
      <xdr:rowOff>133985</xdr:rowOff>
    </xdr:to>
    <xdr:sp macro="" textlink="">
      <xdr:nvSpPr>
        <xdr:cNvPr id="157" name="楕円 156"/>
        <xdr:cNvSpPr/>
      </xdr:nvSpPr>
      <xdr:spPr>
        <a:xfrm>
          <a:off x="1397000" y="1049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118762</xdr:rowOff>
    </xdr:from>
    <xdr:ext cx="762000" cy="259045"/>
    <xdr:sp macro="" textlink="">
      <xdr:nvSpPr>
        <xdr:cNvPr id="158" name="テキスト ボックス 157"/>
        <xdr:cNvSpPr txBox="1"/>
      </xdr:nvSpPr>
      <xdr:spPr>
        <a:xfrm>
          <a:off x="1066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[218,755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12,038</a:t>
          </a:r>
          <a:r>
            <a:rPr kumimoji="1" lang="ja-JP" altLang="en-US" sz="1300">
              <a:latin typeface="ＭＳ Ｐゴシック" panose="020B0600070205080204" pitchFamily="50" charset="-128"/>
              <a:ea typeface="ＭＳ Ｐゴシック" panose="020B0600070205080204" pitchFamily="50" charset="-128"/>
            </a:rPr>
            <a:t>円、福島県平均を</a:t>
          </a:r>
          <a:r>
            <a:rPr kumimoji="1" lang="en-US" altLang="ja-JP" sz="1300">
              <a:latin typeface="ＭＳ Ｐゴシック" panose="020B0600070205080204" pitchFamily="50" charset="-128"/>
              <a:ea typeface="ＭＳ Ｐゴシック" panose="020B0600070205080204" pitchFamily="50" charset="-128"/>
            </a:rPr>
            <a:t>27,959</a:t>
          </a:r>
          <a:r>
            <a:rPr kumimoji="1" lang="ja-JP" altLang="en-US" sz="1300">
              <a:latin typeface="ＭＳ Ｐゴシック" panose="020B0600070205080204" pitchFamily="50" charset="-128"/>
              <a:ea typeface="ＭＳ Ｐゴシック" panose="020B0600070205080204" pitchFamily="50" charset="-128"/>
            </a:rPr>
            <a:t>円を上回っており、前年度と比較して</a:t>
          </a:r>
          <a:r>
            <a:rPr kumimoji="1" lang="en-US" altLang="ja-JP" sz="1300">
              <a:latin typeface="ＭＳ Ｐゴシック" panose="020B0600070205080204" pitchFamily="50" charset="-128"/>
              <a:ea typeface="ＭＳ Ｐゴシック" panose="020B0600070205080204" pitchFamily="50" charset="-128"/>
            </a:rPr>
            <a:t>6,796</a:t>
          </a:r>
          <a:r>
            <a:rPr kumimoji="1" lang="ja-JP" altLang="en-US" sz="1300">
              <a:latin typeface="ＭＳ Ｐゴシック" panose="020B0600070205080204" pitchFamily="50" charset="-128"/>
              <a:ea typeface="ＭＳ Ｐゴシック" panose="020B0600070205080204" pitchFamily="50" charset="-128"/>
            </a:rPr>
            <a:t>円増加している状況である。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前年度から増加した要因は、大雪の影響により除雪回数を増やしたことによる維持補修費の増や、会計年度任用職員に係る人件費の増などによる。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今後は各施設の老朽化により維持補修費が増加することが見込まれるため、公共施設管理を計画的に行っていく必要がある。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156076</xdr:rowOff>
    </xdr:from>
    <xdr:to>
      <xdr:col>23</xdr:col>
      <xdr:colOff>133350</xdr:colOff>
      <xdr:row>89</xdr:row>
      <xdr:rowOff>7083</xdr:rowOff>
    </xdr:to>
    <xdr:cxnSp macro="">
      <xdr:nvCxnSpPr>
        <xdr:cNvPr id="187" name="直線コネクタ 186"/>
        <xdr:cNvCxnSpPr/>
      </xdr:nvCxnSpPr>
      <xdr:spPr>
        <a:xfrm flipV="1">
          <a:off x="4953000" y="14043526"/>
          <a:ext cx="0" cy="1222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150610</xdr:rowOff>
    </xdr:from>
    <xdr:ext cx="762000" cy="259045"/>
    <xdr:sp macro="" textlink="">
      <xdr:nvSpPr>
        <xdr:cNvPr id="188" name="人件費・物件費等の状況最小値テキスト"/>
        <xdr:cNvSpPr txBox="1"/>
      </xdr:nvSpPr>
      <xdr:spPr>
        <a:xfrm>
          <a:off x="5041900" y="15238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7083</xdr:rowOff>
    </xdr:from>
    <xdr:to>
      <xdr:col>24</xdr:col>
      <xdr:colOff>12700</xdr:colOff>
      <xdr:row>89</xdr:row>
      <xdr:rowOff>7083</xdr:rowOff>
    </xdr:to>
    <xdr:cxnSp macro="">
      <xdr:nvCxnSpPr>
        <xdr:cNvPr id="189" name="直線コネクタ 188"/>
        <xdr:cNvCxnSpPr/>
      </xdr:nvCxnSpPr>
      <xdr:spPr>
        <a:xfrm>
          <a:off x="4864100" y="1526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71003</xdr:rowOff>
    </xdr:from>
    <xdr:ext cx="762000" cy="259045"/>
    <xdr:sp macro="" textlink="">
      <xdr:nvSpPr>
        <xdr:cNvPr id="190" name="人件費・物件費等の状況最大値テキスト"/>
        <xdr:cNvSpPr txBox="1"/>
      </xdr:nvSpPr>
      <xdr:spPr>
        <a:xfrm>
          <a:off x="5041900" y="13787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156076</xdr:rowOff>
    </xdr:from>
    <xdr:to>
      <xdr:col>24</xdr:col>
      <xdr:colOff>12700</xdr:colOff>
      <xdr:row>81</xdr:row>
      <xdr:rowOff>156076</xdr:rowOff>
    </xdr:to>
    <xdr:cxnSp macro="">
      <xdr:nvCxnSpPr>
        <xdr:cNvPr id="191" name="直線コネクタ 190"/>
        <xdr:cNvCxnSpPr/>
      </xdr:nvCxnSpPr>
      <xdr:spPr>
        <a:xfrm>
          <a:off x="4864100" y="1404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167980</xdr:rowOff>
    </xdr:from>
    <xdr:to>
      <xdr:col>23</xdr:col>
      <xdr:colOff>133350</xdr:colOff>
      <xdr:row>83</xdr:row>
      <xdr:rowOff>10196</xdr:rowOff>
    </xdr:to>
    <xdr:cxnSp macro="">
      <xdr:nvCxnSpPr>
        <xdr:cNvPr id="192" name="直線コネクタ 191"/>
        <xdr:cNvCxnSpPr/>
      </xdr:nvCxnSpPr>
      <xdr:spPr>
        <a:xfrm>
          <a:off x="4114800" y="14226880"/>
          <a:ext cx="838200" cy="1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123167</xdr:rowOff>
    </xdr:from>
    <xdr:ext cx="762000" cy="259045"/>
    <xdr:sp macro="" textlink="">
      <xdr:nvSpPr>
        <xdr:cNvPr id="193" name="人件費・物件費等の状況平均値テキスト"/>
        <xdr:cNvSpPr txBox="1"/>
      </xdr:nvSpPr>
      <xdr:spPr>
        <a:xfrm>
          <a:off x="5041900" y="14010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106640</xdr:rowOff>
    </xdr:from>
    <xdr:to>
      <xdr:col>23</xdr:col>
      <xdr:colOff>184150</xdr:colOff>
      <xdr:row>83</xdr:row>
      <xdr:rowOff>36790</xdr:rowOff>
    </xdr:to>
    <xdr:sp macro="" textlink="">
      <xdr:nvSpPr>
        <xdr:cNvPr id="194" name="フローチャート: 判断 193"/>
        <xdr:cNvSpPr/>
      </xdr:nvSpPr>
      <xdr:spPr>
        <a:xfrm>
          <a:off x="4902200" y="1416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103383</xdr:rowOff>
    </xdr:from>
    <xdr:to>
      <xdr:col>19</xdr:col>
      <xdr:colOff>133350</xdr:colOff>
      <xdr:row>82</xdr:row>
      <xdr:rowOff>167980</xdr:rowOff>
    </xdr:to>
    <xdr:cxnSp macro="">
      <xdr:nvCxnSpPr>
        <xdr:cNvPr id="195" name="直線コネクタ 194"/>
        <xdr:cNvCxnSpPr/>
      </xdr:nvCxnSpPr>
      <xdr:spPr>
        <a:xfrm>
          <a:off x="3225800" y="14162283"/>
          <a:ext cx="889000" cy="6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83158</xdr:rowOff>
    </xdr:from>
    <xdr:to>
      <xdr:col>19</xdr:col>
      <xdr:colOff>184150</xdr:colOff>
      <xdr:row>83</xdr:row>
      <xdr:rowOff>13308</xdr:rowOff>
    </xdr:to>
    <xdr:sp macro="" textlink="">
      <xdr:nvSpPr>
        <xdr:cNvPr id="196" name="フローチャート: 判断 195"/>
        <xdr:cNvSpPr/>
      </xdr:nvSpPr>
      <xdr:spPr>
        <a:xfrm>
          <a:off x="4064000" y="1414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23485</xdr:rowOff>
    </xdr:from>
    <xdr:ext cx="736600" cy="259045"/>
    <xdr:sp macro="" textlink="">
      <xdr:nvSpPr>
        <xdr:cNvPr id="197" name="テキスト ボックス 196"/>
        <xdr:cNvSpPr txBox="1"/>
      </xdr:nvSpPr>
      <xdr:spPr>
        <a:xfrm>
          <a:off x="3733800" y="13910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97127</xdr:rowOff>
    </xdr:from>
    <xdr:to>
      <xdr:col>15</xdr:col>
      <xdr:colOff>82550</xdr:colOff>
      <xdr:row>82</xdr:row>
      <xdr:rowOff>103383</xdr:rowOff>
    </xdr:to>
    <xdr:cxnSp macro="">
      <xdr:nvCxnSpPr>
        <xdr:cNvPr id="198" name="直線コネクタ 197"/>
        <xdr:cNvCxnSpPr/>
      </xdr:nvCxnSpPr>
      <xdr:spPr>
        <a:xfrm>
          <a:off x="2336800" y="14156027"/>
          <a:ext cx="889000" cy="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50358</xdr:rowOff>
    </xdr:from>
    <xdr:to>
      <xdr:col>15</xdr:col>
      <xdr:colOff>133350</xdr:colOff>
      <xdr:row>82</xdr:row>
      <xdr:rowOff>151958</xdr:rowOff>
    </xdr:to>
    <xdr:sp macro="" textlink="">
      <xdr:nvSpPr>
        <xdr:cNvPr id="199" name="フローチャート: 判断 198"/>
        <xdr:cNvSpPr/>
      </xdr:nvSpPr>
      <xdr:spPr>
        <a:xfrm>
          <a:off x="3175000" y="1410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162135</xdr:rowOff>
    </xdr:from>
    <xdr:ext cx="762000" cy="259045"/>
    <xdr:sp macro="" textlink="">
      <xdr:nvSpPr>
        <xdr:cNvPr id="200" name="テキスト ボックス 199"/>
        <xdr:cNvSpPr txBox="1"/>
      </xdr:nvSpPr>
      <xdr:spPr>
        <a:xfrm>
          <a:off x="2844800" y="1387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97127</xdr:rowOff>
    </xdr:from>
    <xdr:to>
      <xdr:col>11</xdr:col>
      <xdr:colOff>31750</xdr:colOff>
      <xdr:row>82</xdr:row>
      <xdr:rowOff>114078</xdr:rowOff>
    </xdr:to>
    <xdr:cxnSp macro="">
      <xdr:nvCxnSpPr>
        <xdr:cNvPr id="201" name="直線コネクタ 200"/>
        <xdr:cNvCxnSpPr/>
      </xdr:nvCxnSpPr>
      <xdr:spPr>
        <a:xfrm flipV="1">
          <a:off x="1447800" y="14156027"/>
          <a:ext cx="889000" cy="16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37649</xdr:rowOff>
    </xdr:from>
    <xdr:to>
      <xdr:col>11</xdr:col>
      <xdr:colOff>82550</xdr:colOff>
      <xdr:row>82</xdr:row>
      <xdr:rowOff>139249</xdr:rowOff>
    </xdr:to>
    <xdr:sp macro="" textlink="">
      <xdr:nvSpPr>
        <xdr:cNvPr id="202" name="フローチャート: 判断 201"/>
        <xdr:cNvSpPr/>
      </xdr:nvSpPr>
      <xdr:spPr>
        <a:xfrm>
          <a:off x="2286000" y="1409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149426</xdr:rowOff>
    </xdr:from>
    <xdr:ext cx="762000" cy="259045"/>
    <xdr:sp macro="" textlink="">
      <xdr:nvSpPr>
        <xdr:cNvPr id="203" name="テキスト ボックス 202"/>
        <xdr:cNvSpPr txBox="1"/>
      </xdr:nvSpPr>
      <xdr:spPr>
        <a:xfrm>
          <a:off x="1955800" y="1386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28933</xdr:rowOff>
    </xdr:from>
    <xdr:to>
      <xdr:col>7</xdr:col>
      <xdr:colOff>31750</xdr:colOff>
      <xdr:row>82</xdr:row>
      <xdr:rowOff>130533</xdr:rowOff>
    </xdr:to>
    <xdr:sp macro="" textlink="">
      <xdr:nvSpPr>
        <xdr:cNvPr id="204" name="フローチャート: 判断 203"/>
        <xdr:cNvSpPr/>
      </xdr:nvSpPr>
      <xdr:spPr>
        <a:xfrm>
          <a:off x="1397000" y="1408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140710</xdr:rowOff>
    </xdr:from>
    <xdr:ext cx="762000" cy="259045"/>
    <xdr:sp macro="" textlink="">
      <xdr:nvSpPr>
        <xdr:cNvPr id="205" name="テキスト ボックス 204"/>
        <xdr:cNvSpPr txBox="1"/>
      </xdr:nvSpPr>
      <xdr:spPr>
        <a:xfrm>
          <a:off x="1066800" y="1385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130846</xdr:rowOff>
    </xdr:from>
    <xdr:to>
      <xdr:col>23</xdr:col>
      <xdr:colOff>184150</xdr:colOff>
      <xdr:row>83</xdr:row>
      <xdr:rowOff>60996</xdr:rowOff>
    </xdr:to>
    <xdr:sp macro="" textlink="">
      <xdr:nvSpPr>
        <xdr:cNvPr id="211" name="楕円 210"/>
        <xdr:cNvSpPr/>
      </xdr:nvSpPr>
      <xdr:spPr>
        <a:xfrm>
          <a:off x="4902200" y="1418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102923</xdr:rowOff>
    </xdr:from>
    <xdr:ext cx="762000" cy="259045"/>
    <xdr:sp macro="" textlink="">
      <xdr:nvSpPr>
        <xdr:cNvPr id="212" name="人件費・物件費等の状況該当値テキスト"/>
        <xdr:cNvSpPr txBox="1"/>
      </xdr:nvSpPr>
      <xdr:spPr>
        <a:xfrm>
          <a:off x="5041900" y="1416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117180</xdr:rowOff>
    </xdr:from>
    <xdr:to>
      <xdr:col>19</xdr:col>
      <xdr:colOff>184150</xdr:colOff>
      <xdr:row>83</xdr:row>
      <xdr:rowOff>47330</xdr:rowOff>
    </xdr:to>
    <xdr:sp macro="" textlink="">
      <xdr:nvSpPr>
        <xdr:cNvPr id="213" name="楕円 212"/>
        <xdr:cNvSpPr/>
      </xdr:nvSpPr>
      <xdr:spPr>
        <a:xfrm>
          <a:off x="4064000" y="1417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32107</xdr:rowOff>
    </xdr:from>
    <xdr:ext cx="736600" cy="259045"/>
    <xdr:sp macro="" textlink="">
      <xdr:nvSpPr>
        <xdr:cNvPr id="214" name="テキスト ボックス 213"/>
        <xdr:cNvSpPr txBox="1"/>
      </xdr:nvSpPr>
      <xdr:spPr>
        <a:xfrm>
          <a:off x="3733800" y="142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52583</xdr:rowOff>
    </xdr:from>
    <xdr:to>
      <xdr:col>15</xdr:col>
      <xdr:colOff>133350</xdr:colOff>
      <xdr:row>82</xdr:row>
      <xdr:rowOff>154183</xdr:rowOff>
    </xdr:to>
    <xdr:sp macro="" textlink="">
      <xdr:nvSpPr>
        <xdr:cNvPr id="215" name="楕円 214"/>
        <xdr:cNvSpPr/>
      </xdr:nvSpPr>
      <xdr:spPr>
        <a:xfrm>
          <a:off x="3175000" y="1411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138960</xdr:rowOff>
    </xdr:from>
    <xdr:ext cx="762000" cy="259045"/>
    <xdr:sp macro="" textlink="">
      <xdr:nvSpPr>
        <xdr:cNvPr id="216" name="テキスト ボックス 215"/>
        <xdr:cNvSpPr txBox="1"/>
      </xdr:nvSpPr>
      <xdr:spPr>
        <a:xfrm>
          <a:off x="2844800" y="14197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46327</xdr:rowOff>
    </xdr:from>
    <xdr:to>
      <xdr:col>11</xdr:col>
      <xdr:colOff>82550</xdr:colOff>
      <xdr:row>82</xdr:row>
      <xdr:rowOff>147927</xdr:rowOff>
    </xdr:to>
    <xdr:sp macro="" textlink="">
      <xdr:nvSpPr>
        <xdr:cNvPr id="217" name="楕円 216"/>
        <xdr:cNvSpPr/>
      </xdr:nvSpPr>
      <xdr:spPr>
        <a:xfrm>
          <a:off x="2286000" y="1410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132704</xdr:rowOff>
    </xdr:from>
    <xdr:ext cx="762000" cy="259045"/>
    <xdr:sp macro="" textlink="">
      <xdr:nvSpPr>
        <xdr:cNvPr id="218" name="テキスト ボックス 217"/>
        <xdr:cNvSpPr txBox="1"/>
      </xdr:nvSpPr>
      <xdr:spPr>
        <a:xfrm>
          <a:off x="1955800" y="14191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63278</xdr:rowOff>
    </xdr:from>
    <xdr:to>
      <xdr:col>7</xdr:col>
      <xdr:colOff>31750</xdr:colOff>
      <xdr:row>82</xdr:row>
      <xdr:rowOff>164878</xdr:rowOff>
    </xdr:to>
    <xdr:sp macro="" textlink="">
      <xdr:nvSpPr>
        <xdr:cNvPr id="219" name="楕円 218"/>
        <xdr:cNvSpPr/>
      </xdr:nvSpPr>
      <xdr:spPr>
        <a:xfrm>
          <a:off x="1397000" y="1412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149655</xdr:rowOff>
    </xdr:from>
    <xdr:ext cx="762000" cy="259045"/>
    <xdr:sp macro="" textlink="">
      <xdr:nvSpPr>
        <xdr:cNvPr id="220" name="テキスト ボックス 219"/>
        <xdr:cNvSpPr txBox="1"/>
      </xdr:nvSpPr>
      <xdr:spPr>
        <a:xfrm>
          <a:off x="1066800" y="14208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ポイント、全国市平均を</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ポイントそれぞれ上回る状況である。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前年度と同ポイントとなったが、依然として全国的には高水準である。今後も国の制度に沿って、給与制度の適正化に努める。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150284</xdr:rowOff>
    </xdr:to>
    <xdr:cxnSp macro="">
      <xdr:nvCxnSpPr>
        <xdr:cNvPr id="249" name="直線コネクタ 248"/>
        <xdr:cNvCxnSpPr/>
      </xdr:nvCxnSpPr>
      <xdr:spPr>
        <a:xfrm flipV="1">
          <a:off x="17018000" y="13706828"/>
          <a:ext cx="0" cy="17025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0" name="給与水準   （国との比較）最小値テキスト"/>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1" name="直線コネクタ 250"/>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2" name="給与水準   （国との比較）最大値テキスト"/>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3" name="直線コネクタ 252"/>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29634</xdr:rowOff>
    </xdr:from>
    <xdr:to>
      <xdr:col>81</xdr:col>
      <xdr:colOff>44450</xdr:colOff>
      <xdr:row>89</xdr:row>
      <xdr:rowOff>29634</xdr:rowOff>
    </xdr:to>
    <xdr:cxnSp macro="">
      <xdr:nvCxnSpPr>
        <xdr:cNvPr id="254" name="直線コネクタ 253"/>
        <xdr:cNvCxnSpPr/>
      </xdr:nvCxnSpPr>
      <xdr:spPr>
        <a:xfrm>
          <a:off x="16179800" y="152886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27111</xdr:rowOff>
    </xdr:from>
    <xdr:ext cx="762000" cy="259045"/>
    <xdr:sp macro="" textlink="">
      <xdr:nvSpPr>
        <xdr:cNvPr id="255" name="給与水準   （国との比較）平均値テキスト"/>
        <xdr:cNvSpPr txBox="1"/>
      </xdr:nvSpPr>
      <xdr:spPr>
        <a:xfrm>
          <a:off x="17106900" y="14600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56" name="フローチャート: 判断 255"/>
        <xdr:cNvSpPr/>
      </xdr:nvSpPr>
      <xdr:spPr>
        <a:xfrm>
          <a:off x="169672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29634</xdr:rowOff>
    </xdr:from>
    <xdr:to>
      <xdr:col>77</xdr:col>
      <xdr:colOff>44450</xdr:colOff>
      <xdr:row>89</xdr:row>
      <xdr:rowOff>43039</xdr:rowOff>
    </xdr:to>
    <xdr:cxnSp macro="">
      <xdr:nvCxnSpPr>
        <xdr:cNvPr id="257" name="直線コネクタ 256"/>
        <xdr:cNvCxnSpPr/>
      </xdr:nvCxnSpPr>
      <xdr:spPr>
        <a:xfrm flipV="1">
          <a:off x="15290800" y="1528868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58" name="フローチャート: 判断 257"/>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135766</xdr:rowOff>
    </xdr:from>
    <xdr:ext cx="736600" cy="259045"/>
    <xdr:sp macro="" textlink="">
      <xdr:nvSpPr>
        <xdr:cNvPr id="259" name="テキスト ボックス 258"/>
        <xdr:cNvSpPr txBox="1"/>
      </xdr:nvSpPr>
      <xdr:spPr>
        <a:xfrm>
          <a:off x="15798800" y="1453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160866</xdr:rowOff>
    </xdr:from>
    <xdr:to>
      <xdr:col>72</xdr:col>
      <xdr:colOff>203200</xdr:colOff>
      <xdr:row>89</xdr:row>
      <xdr:rowOff>43039</xdr:rowOff>
    </xdr:to>
    <xdr:cxnSp macro="">
      <xdr:nvCxnSpPr>
        <xdr:cNvPr id="260" name="直線コネクタ 259"/>
        <xdr:cNvCxnSpPr/>
      </xdr:nvCxnSpPr>
      <xdr:spPr>
        <a:xfrm>
          <a:off x="14401800" y="15248466"/>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1" name="フローチャート: 判断 260"/>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2" name="テキスト ボックス 261"/>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160866</xdr:rowOff>
    </xdr:from>
    <xdr:to>
      <xdr:col>68</xdr:col>
      <xdr:colOff>152400</xdr:colOff>
      <xdr:row>89</xdr:row>
      <xdr:rowOff>69850</xdr:rowOff>
    </xdr:to>
    <xdr:cxnSp macro="">
      <xdr:nvCxnSpPr>
        <xdr:cNvPr id="263" name="直線コネクタ 262"/>
        <xdr:cNvCxnSpPr/>
      </xdr:nvCxnSpPr>
      <xdr:spPr>
        <a:xfrm flipV="1">
          <a:off x="13512800" y="1524846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4" name="フローチャート: 判断 263"/>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135766</xdr:rowOff>
    </xdr:from>
    <xdr:ext cx="762000" cy="259045"/>
    <xdr:sp macro="" textlink="">
      <xdr:nvSpPr>
        <xdr:cNvPr id="265" name="テキスト ボックス 264"/>
        <xdr:cNvSpPr txBox="1"/>
      </xdr:nvSpPr>
      <xdr:spPr>
        <a:xfrm>
          <a:off x="14020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66" name="フローチャート: 判断 265"/>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149172</xdr:rowOff>
    </xdr:from>
    <xdr:ext cx="762000" cy="259045"/>
    <xdr:sp macro="" textlink="">
      <xdr:nvSpPr>
        <xdr:cNvPr id="267" name="テキスト ボックス 266"/>
        <xdr:cNvSpPr txBox="1"/>
      </xdr:nvSpPr>
      <xdr:spPr>
        <a:xfrm>
          <a:off x="13131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150284</xdr:rowOff>
    </xdr:from>
    <xdr:to>
      <xdr:col>81</xdr:col>
      <xdr:colOff>95250</xdr:colOff>
      <xdr:row>89</xdr:row>
      <xdr:rowOff>80434</xdr:rowOff>
    </xdr:to>
    <xdr:sp macro="" textlink="">
      <xdr:nvSpPr>
        <xdr:cNvPr id="273" name="楕円 272"/>
        <xdr:cNvSpPr/>
      </xdr:nvSpPr>
      <xdr:spPr>
        <a:xfrm>
          <a:off x="169672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46161</xdr:rowOff>
    </xdr:from>
    <xdr:ext cx="762000" cy="259045"/>
    <xdr:sp macro="" textlink="">
      <xdr:nvSpPr>
        <xdr:cNvPr id="274" name="給与水準   （国との比較）該当値テキスト"/>
        <xdr:cNvSpPr txBox="1"/>
      </xdr:nvSpPr>
      <xdr:spPr>
        <a:xfrm>
          <a:off x="17106900" y="15133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150284</xdr:rowOff>
    </xdr:from>
    <xdr:to>
      <xdr:col>77</xdr:col>
      <xdr:colOff>95250</xdr:colOff>
      <xdr:row>89</xdr:row>
      <xdr:rowOff>80434</xdr:rowOff>
    </xdr:to>
    <xdr:sp macro="" textlink="">
      <xdr:nvSpPr>
        <xdr:cNvPr id="275" name="楕円 274"/>
        <xdr:cNvSpPr/>
      </xdr:nvSpPr>
      <xdr:spPr>
        <a:xfrm>
          <a:off x="161290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65211</xdr:rowOff>
    </xdr:from>
    <xdr:ext cx="736600" cy="259045"/>
    <xdr:sp macro="" textlink="">
      <xdr:nvSpPr>
        <xdr:cNvPr id="276" name="テキスト ボックス 275"/>
        <xdr:cNvSpPr txBox="1"/>
      </xdr:nvSpPr>
      <xdr:spPr>
        <a:xfrm>
          <a:off x="15798800" y="15324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163689</xdr:rowOff>
    </xdr:from>
    <xdr:to>
      <xdr:col>73</xdr:col>
      <xdr:colOff>44450</xdr:colOff>
      <xdr:row>89</xdr:row>
      <xdr:rowOff>93839</xdr:rowOff>
    </xdr:to>
    <xdr:sp macro="" textlink="">
      <xdr:nvSpPr>
        <xdr:cNvPr id="277" name="楕円 276"/>
        <xdr:cNvSpPr/>
      </xdr:nvSpPr>
      <xdr:spPr>
        <a:xfrm>
          <a:off x="15240000" y="1525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78616</xdr:rowOff>
    </xdr:from>
    <xdr:ext cx="762000" cy="259045"/>
    <xdr:sp macro="" textlink="">
      <xdr:nvSpPr>
        <xdr:cNvPr id="278" name="テキスト ボックス 277"/>
        <xdr:cNvSpPr txBox="1"/>
      </xdr:nvSpPr>
      <xdr:spPr>
        <a:xfrm>
          <a:off x="14909800" y="1533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110066</xdr:rowOff>
    </xdr:from>
    <xdr:to>
      <xdr:col>68</xdr:col>
      <xdr:colOff>203200</xdr:colOff>
      <xdr:row>89</xdr:row>
      <xdr:rowOff>40216</xdr:rowOff>
    </xdr:to>
    <xdr:sp macro="" textlink="">
      <xdr:nvSpPr>
        <xdr:cNvPr id="279" name="楕円 278"/>
        <xdr:cNvSpPr/>
      </xdr:nvSpPr>
      <xdr:spPr>
        <a:xfrm>
          <a:off x="14351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24993</xdr:rowOff>
    </xdr:from>
    <xdr:ext cx="762000" cy="259045"/>
    <xdr:sp macro="" textlink="">
      <xdr:nvSpPr>
        <xdr:cNvPr id="280" name="テキスト ボックス 279"/>
        <xdr:cNvSpPr txBox="1"/>
      </xdr:nvSpPr>
      <xdr:spPr>
        <a:xfrm>
          <a:off x="14020800" y="1528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1" name="楕円 280"/>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2" name="テキスト ボックス 281"/>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4" name="テキスト ボックス 283"/>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5" name="テキスト ボックス 284"/>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0.45</a:t>
          </a:r>
          <a:r>
            <a:rPr kumimoji="1" lang="ja-JP" altLang="en-US" sz="1300">
              <a:latin typeface="ＭＳ Ｐゴシック" panose="020B0600070205080204" pitchFamily="50" charset="-128"/>
              <a:ea typeface="ＭＳ Ｐゴシック" panose="020B0600070205080204" pitchFamily="50" charset="-128"/>
            </a:rPr>
            <a:t>ポイント下回り、福島県平均を</a:t>
          </a:r>
          <a:r>
            <a:rPr kumimoji="1" lang="en-US" altLang="ja-JP" sz="1300">
              <a:latin typeface="ＭＳ Ｐゴシック" panose="020B0600070205080204" pitchFamily="50" charset="-128"/>
              <a:ea typeface="ＭＳ Ｐゴシック" panose="020B0600070205080204" pitchFamily="50" charset="-128"/>
            </a:rPr>
            <a:t>1.87</a:t>
          </a:r>
          <a:r>
            <a:rPr kumimoji="1" lang="ja-JP" altLang="en-US" sz="13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300">
              <a:latin typeface="ＭＳ Ｐゴシック" panose="020B0600070205080204" pitchFamily="50" charset="-128"/>
              <a:ea typeface="ＭＳ Ｐゴシック" panose="020B0600070205080204" pitchFamily="50" charset="-128"/>
            </a:rPr>
            <a:t>0.13</a:t>
          </a:r>
          <a:r>
            <a:rPr kumimoji="1" lang="ja-JP" altLang="en-US" sz="1300">
              <a:latin typeface="ＭＳ Ｐゴシック" panose="020B0600070205080204" pitchFamily="50" charset="-128"/>
              <a:ea typeface="ＭＳ Ｐゴシック" panose="020B0600070205080204" pitchFamily="50" charset="-128"/>
            </a:rPr>
            <a:t>ポイント増加している状況である。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前年度から増加した要因は、人口減少などの影響である。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今後、定員適正化計画に則り、定員モデルや類似団体の職員数を勘案し、事務事業の効率化と組織機構の簡素合理化を図ることにより定員規模の適正化に努める。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15542</xdr:rowOff>
    </xdr:from>
    <xdr:to>
      <xdr:col>81</xdr:col>
      <xdr:colOff>44450</xdr:colOff>
      <xdr:row>67</xdr:row>
      <xdr:rowOff>4173</xdr:rowOff>
    </xdr:to>
    <xdr:cxnSp macro="">
      <xdr:nvCxnSpPr>
        <xdr:cNvPr id="314" name="直線コネクタ 313"/>
        <xdr:cNvCxnSpPr/>
      </xdr:nvCxnSpPr>
      <xdr:spPr>
        <a:xfrm flipV="1">
          <a:off x="17018000" y="9959642"/>
          <a:ext cx="0" cy="15316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147700</xdr:rowOff>
    </xdr:from>
    <xdr:ext cx="762000" cy="259045"/>
    <xdr:sp macro="" textlink="">
      <xdr:nvSpPr>
        <xdr:cNvPr id="315" name="定員管理の状況最小値テキスト"/>
        <xdr:cNvSpPr txBox="1"/>
      </xdr:nvSpPr>
      <xdr:spPr>
        <a:xfrm>
          <a:off x="17106900" y="1146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4173</xdr:rowOff>
    </xdr:from>
    <xdr:to>
      <xdr:col>81</xdr:col>
      <xdr:colOff>133350</xdr:colOff>
      <xdr:row>67</xdr:row>
      <xdr:rowOff>4173</xdr:rowOff>
    </xdr:to>
    <xdr:cxnSp macro="">
      <xdr:nvCxnSpPr>
        <xdr:cNvPr id="316" name="直線コネクタ 315"/>
        <xdr:cNvCxnSpPr/>
      </xdr:nvCxnSpPr>
      <xdr:spPr>
        <a:xfrm>
          <a:off x="16929100" y="1149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101919</xdr:rowOff>
    </xdr:from>
    <xdr:ext cx="762000" cy="259045"/>
    <xdr:sp macro="" textlink="">
      <xdr:nvSpPr>
        <xdr:cNvPr id="317" name="定員管理の状況最大値テキスト"/>
        <xdr:cNvSpPr txBox="1"/>
      </xdr:nvSpPr>
      <xdr:spPr>
        <a:xfrm>
          <a:off x="17106900" y="9703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15542</xdr:rowOff>
    </xdr:from>
    <xdr:to>
      <xdr:col>81</xdr:col>
      <xdr:colOff>133350</xdr:colOff>
      <xdr:row>58</xdr:row>
      <xdr:rowOff>15542</xdr:rowOff>
    </xdr:to>
    <xdr:cxnSp macro="">
      <xdr:nvCxnSpPr>
        <xdr:cNvPr id="318" name="直線コネクタ 317"/>
        <xdr:cNvCxnSpPr/>
      </xdr:nvCxnSpPr>
      <xdr:spPr>
        <a:xfrm>
          <a:off x="16929100" y="995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108131</xdr:rowOff>
    </xdr:from>
    <xdr:to>
      <xdr:col>81</xdr:col>
      <xdr:colOff>44450</xdr:colOff>
      <xdr:row>60</xdr:row>
      <xdr:rowOff>123069</xdr:rowOff>
    </xdr:to>
    <xdr:cxnSp macro="">
      <xdr:nvCxnSpPr>
        <xdr:cNvPr id="319" name="直線コネクタ 318"/>
        <xdr:cNvCxnSpPr/>
      </xdr:nvCxnSpPr>
      <xdr:spPr>
        <a:xfrm>
          <a:off x="16179800" y="10395131"/>
          <a:ext cx="8382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96053</xdr:rowOff>
    </xdr:from>
    <xdr:ext cx="762000" cy="259045"/>
    <xdr:sp macro="" textlink="">
      <xdr:nvSpPr>
        <xdr:cNvPr id="320" name="定員管理の状況平均値テキスト"/>
        <xdr:cNvSpPr txBox="1"/>
      </xdr:nvSpPr>
      <xdr:spPr>
        <a:xfrm>
          <a:off x="17106900" y="10383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123976</xdr:rowOff>
    </xdr:from>
    <xdr:to>
      <xdr:col>81</xdr:col>
      <xdr:colOff>95250</xdr:colOff>
      <xdr:row>61</xdr:row>
      <xdr:rowOff>54126</xdr:rowOff>
    </xdr:to>
    <xdr:sp macro="" textlink="">
      <xdr:nvSpPr>
        <xdr:cNvPr id="321" name="フローチャート: 判断 320"/>
        <xdr:cNvSpPr/>
      </xdr:nvSpPr>
      <xdr:spPr>
        <a:xfrm>
          <a:off x="169672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94343</xdr:rowOff>
    </xdr:from>
    <xdr:to>
      <xdr:col>77</xdr:col>
      <xdr:colOff>44450</xdr:colOff>
      <xdr:row>60</xdr:row>
      <xdr:rowOff>108131</xdr:rowOff>
    </xdr:to>
    <xdr:cxnSp macro="">
      <xdr:nvCxnSpPr>
        <xdr:cNvPr id="322" name="直線コネクタ 321"/>
        <xdr:cNvCxnSpPr/>
      </xdr:nvCxnSpPr>
      <xdr:spPr>
        <a:xfrm>
          <a:off x="15290800" y="10381343"/>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84909</xdr:rowOff>
    </xdr:from>
    <xdr:to>
      <xdr:col>77</xdr:col>
      <xdr:colOff>95250</xdr:colOff>
      <xdr:row>61</xdr:row>
      <xdr:rowOff>15059</xdr:rowOff>
    </xdr:to>
    <xdr:sp macro="" textlink="">
      <xdr:nvSpPr>
        <xdr:cNvPr id="323" name="フローチャート: 判断 322"/>
        <xdr:cNvSpPr/>
      </xdr:nvSpPr>
      <xdr:spPr>
        <a:xfrm>
          <a:off x="16129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171286</xdr:rowOff>
    </xdr:from>
    <xdr:ext cx="736600" cy="259045"/>
    <xdr:sp macro="" textlink="">
      <xdr:nvSpPr>
        <xdr:cNvPr id="324" name="テキスト ボックス 323"/>
        <xdr:cNvSpPr txBox="1"/>
      </xdr:nvSpPr>
      <xdr:spPr>
        <a:xfrm>
          <a:off x="15798800" y="10458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74809</xdr:rowOff>
    </xdr:from>
    <xdr:to>
      <xdr:col>72</xdr:col>
      <xdr:colOff>203200</xdr:colOff>
      <xdr:row>60</xdr:row>
      <xdr:rowOff>94343</xdr:rowOff>
    </xdr:to>
    <xdr:cxnSp macro="">
      <xdr:nvCxnSpPr>
        <xdr:cNvPr id="325" name="直線コネクタ 324"/>
        <xdr:cNvCxnSpPr/>
      </xdr:nvCxnSpPr>
      <xdr:spPr>
        <a:xfrm>
          <a:off x="14401800" y="10361809"/>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75716</xdr:rowOff>
    </xdr:from>
    <xdr:to>
      <xdr:col>73</xdr:col>
      <xdr:colOff>44450</xdr:colOff>
      <xdr:row>61</xdr:row>
      <xdr:rowOff>5866</xdr:rowOff>
    </xdr:to>
    <xdr:sp macro="" textlink="">
      <xdr:nvSpPr>
        <xdr:cNvPr id="326" name="フローチャート: 判断 325"/>
        <xdr:cNvSpPr/>
      </xdr:nvSpPr>
      <xdr:spPr>
        <a:xfrm>
          <a:off x="15240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162093</xdr:rowOff>
    </xdr:from>
    <xdr:ext cx="762000" cy="259045"/>
    <xdr:sp macro="" textlink="">
      <xdr:nvSpPr>
        <xdr:cNvPr id="327" name="テキスト ボックス 326"/>
        <xdr:cNvSpPr txBox="1"/>
      </xdr:nvSpPr>
      <xdr:spPr>
        <a:xfrm>
          <a:off x="14909800" y="104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34592</xdr:rowOff>
    </xdr:from>
    <xdr:to>
      <xdr:col>68</xdr:col>
      <xdr:colOff>152400</xdr:colOff>
      <xdr:row>60</xdr:row>
      <xdr:rowOff>74809</xdr:rowOff>
    </xdr:to>
    <xdr:cxnSp macro="">
      <xdr:nvCxnSpPr>
        <xdr:cNvPr id="328" name="直線コネクタ 327"/>
        <xdr:cNvCxnSpPr/>
      </xdr:nvCxnSpPr>
      <xdr:spPr>
        <a:xfrm>
          <a:off x="13512800" y="1032159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63077</xdr:rowOff>
    </xdr:from>
    <xdr:to>
      <xdr:col>68</xdr:col>
      <xdr:colOff>203200</xdr:colOff>
      <xdr:row>60</xdr:row>
      <xdr:rowOff>164677</xdr:rowOff>
    </xdr:to>
    <xdr:sp macro="" textlink="">
      <xdr:nvSpPr>
        <xdr:cNvPr id="329" name="フローチャート: 判断 328"/>
        <xdr:cNvSpPr/>
      </xdr:nvSpPr>
      <xdr:spPr>
        <a:xfrm>
          <a:off x="14351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149454</xdr:rowOff>
    </xdr:from>
    <xdr:ext cx="762000" cy="259045"/>
    <xdr:sp macro="" textlink="">
      <xdr:nvSpPr>
        <xdr:cNvPr id="330" name="テキスト ボックス 329"/>
        <xdr:cNvSpPr txBox="1"/>
      </xdr:nvSpPr>
      <xdr:spPr>
        <a:xfrm>
          <a:off x="140208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61928</xdr:rowOff>
    </xdr:from>
    <xdr:to>
      <xdr:col>64</xdr:col>
      <xdr:colOff>152400</xdr:colOff>
      <xdr:row>60</xdr:row>
      <xdr:rowOff>163528</xdr:rowOff>
    </xdr:to>
    <xdr:sp macro="" textlink="">
      <xdr:nvSpPr>
        <xdr:cNvPr id="331" name="フローチャート: 判断 330"/>
        <xdr:cNvSpPr/>
      </xdr:nvSpPr>
      <xdr:spPr>
        <a:xfrm>
          <a:off x="13462000" y="1034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148305</xdr:rowOff>
    </xdr:from>
    <xdr:ext cx="762000" cy="259045"/>
    <xdr:sp macro="" textlink="">
      <xdr:nvSpPr>
        <xdr:cNvPr id="332" name="テキスト ボックス 331"/>
        <xdr:cNvSpPr txBox="1"/>
      </xdr:nvSpPr>
      <xdr:spPr>
        <a:xfrm>
          <a:off x="13131800" y="10435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72269</xdr:rowOff>
    </xdr:from>
    <xdr:to>
      <xdr:col>81</xdr:col>
      <xdr:colOff>95250</xdr:colOff>
      <xdr:row>61</xdr:row>
      <xdr:rowOff>2419</xdr:rowOff>
    </xdr:to>
    <xdr:sp macro="" textlink="">
      <xdr:nvSpPr>
        <xdr:cNvPr id="338" name="楕円 337"/>
        <xdr:cNvSpPr/>
      </xdr:nvSpPr>
      <xdr:spPr>
        <a:xfrm>
          <a:off x="16967200" y="1035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88796</xdr:rowOff>
    </xdr:from>
    <xdr:ext cx="762000" cy="259045"/>
    <xdr:sp macro="" textlink="">
      <xdr:nvSpPr>
        <xdr:cNvPr id="339" name="定員管理の状況該当値テキスト"/>
        <xdr:cNvSpPr txBox="1"/>
      </xdr:nvSpPr>
      <xdr:spPr>
        <a:xfrm>
          <a:off x="17106900" y="10204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57331</xdr:rowOff>
    </xdr:from>
    <xdr:to>
      <xdr:col>77</xdr:col>
      <xdr:colOff>95250</xdr:colOff>
      <xdr:row>60</xdr:row>
      <xdr:rowOff>158931</xdr:rowOff>
    </xdr:to>
    <xdr:sp macro="" textlink="">
      <xdr:nvSpPr>
        <xdr:cNvPr id="340" name="楕円 339"/>
        <xdr:cNvSpPr/>
      </xdr:nvSpPr>
      <xdr:spPr>
        <a:xfrm>
          <a:off x="16129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169108</xdr:rowOff>
    </xdr:from>
    <xdr:ext cx="736600" cy="259045"/>
    <xdr:sp macro="" textlink="">
      <xdr:nvSpPr>
        <xdr:cNvPr id="341" name="テキスト ボックス 340"/>
        <xdr:cNvSpPr txBox="1"/>
      </xdr:nvSpPr>
      <xdr:spPr>
        <a:xfrm>
          <a:off x="15798800" y="10113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43543</xdr:rowOff>
    </xdr:from>
    <xdr:to>
      <xdr:col>73</xdr:col>
      <xdr:colOff>44450</xdr:colOff>
      <xdr:row>60</xdr:row>
      <xdr:rowOff>145143</xdr:rowOff>
    </xdr:to>
    <xdr:sp macro="" textlink="">
      <xdr:nvSpPr>
        <xdr:cNvPr id="342" name="楕円 341"/>
        <xdr:cNvSpPr/>
      </xdr:nvSpPr>
      <xdr:spPr>
        <a:xfrm>
          <a:off x="15240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155320</xdr:rowOff>
    </xdr:from>
    <xdr:ext cx="762000" cy="259045"/>
    <xdr:sp macro="" textlink="">
      <xdr:nvSpPr>
        <xdr:cNvPr id="343" name="テキスト ボックス 342"/>
        <xdr:cNvSpPr txBox="1"/>
      </xdr:nvSpPr>
      <xdr:spPr>
        <a:xfrm>
          <a:off x="14909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24009</xdr:rowOff>
    </xdr:from>
    <xdr:to>
      <xdr:col>68</xdr:col>
      <xdr:colOff>203200</xdr:colOff>
      <xdr:row>60</xdr:row>
      <xdr:rowOff>125609</xdr:rowOff>
    </xdr:to>
    <xdr:sp macro="" textlink="">
      <xdr:nvSpPr>
        <xdr:cNvPr id="344" name="楕円 343"/>
        <xdr:cNvSpPr/>
      </xdr:nvSpPr>
      <xdr:spPr>
        <a:xfrm>
          <a:off x="14351000" y="1031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135786</xdr:rowOff>
    </xdr:from>
    <xdr:ext cx="762000" cy="259045"/>
    <xdr:sp macro="" textlink="">
      <xdr:nvSpPr>
        <xdr:cNvPr id="345" name="テキスト ボックス 344"/>
        <xdr:cNvSpPr txBox="1"/>
      </xdr:nvSpPr>
      <xdr:spPr>
        <a:xfrm>
          <a:off x="14020800" y="10079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155242</xdr:rowOff>
    </xdr:from>
    <xdr:to>
      <xdr:col>64</xdr:col>
      <xdr:colOff>152400</xdr:colOff>
      <xdr:row>60</xdr:row>
      <xdr:rowOff>85392</xdr:rowOff>
    </xdr:to>
    <xdr:sp macro="" textlink="">
      <xdr:nvSpPr>
        <xdr:cNvPr id="346" name="楕円 345"/>
        <xdr:cNvSpPr/>
      </xdr:nvSpPr>
      <xdr:spPr>
        <a:xfrm>
          <a:off x="13462000" y="1027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95569</xdr:rowOff>
    </xdr:from>
    <xdr:ext cx="762000" cy="259045"/>
    <xdr:sp macro="" textlink="">
      <xdr:nvSpPr>
        <xdr:cNvPr id="347" name="テキスト ボックス 346"/>
        <xdr:cNvSpPr txBox="1"/>
      </xdr:nvSpPr>
      <xdr:spPr>
        <a:xfrm>
          <a:off x="13131800" y="1003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ポイント下回り、福島県平均を</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前年度から減少した要因は、喜多方地方広域市町村圏組合が発行した地方債に充当したと認められる負担金において、計画的償還による地方債の償還終了に伴う減少がみられることによる。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今後も新規発行の地方債の抑制、債務負担行為の新規設定などの必要性を十分に検討しながら財政の健全化に努める。</a:t>
          </a:r>
        </a:p>
        <a:p>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83397</xdr:rowOff>
    </xdr:from>
    <xdr:to>
      <xdr:col>81</xdr:col>
      <xdr:colOff>44450</xdr:colOff>
      <xdr:row>44</xdr:row>
      <xdr:rowOff>10266</xdr:rowOff>
    </xdr:to>
    <xdr:cxnSp macro="">
      <xdr:nvCxnSpPr>
        <xdr:cNvPr id="376" name="直線コネクタ 375"/>
        <xdr:cNvCxnSpPr/>
      </xdr:nvCxnSpPr>
      <xdr:spPr>
        <a:xfrm flipV="1">
          <a:off x="17018000" y="6084147"/>
          <a:ext cx="0" cy="1469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153793</xdr:rowOff>
    </xdr:from>
    <xdr:ext cx="762000" cy="259045"/>
    <xdr:sp macro="" textlink="">
      <xdr:nvSpPr>
        <xdr:cNvPr id="377" name="公債費負担の状況最小値テキスト"/>
        <xdr:cNvSpPr txBox="1"/>
      </xdr:nvSpPr>
      <xdr:spPr>
        <a:xfrm>
          <a:off x="17106900" y="7526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10266</xdr:rowOff>
    </xdr:from>
    <xdr:to>
      <xdr:col>81</xdr:col>
      <xdr:colOff>133350</xdr:colOff>
      <xdr:row>44</xdr:row>
      <xdr:rowOff>10266</xdr:rowOff>
    </xdr:to>
    <xdr:cxnSp macro="">
      <xdr:nvCxnSpPr>
        <xdr:cNvPr id="378" name="直線コネクタ 377"/>
        <xdr:cNvCxnSpPr/>
      </xdr:nvCxnSpPr>
      <xdr:spPr>
        <a:xfrm>
          <a:off x="16929100" y="755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169774</xdr:rowOff>
    </xdr:from>
    <xdr:ext cx="762000" cy="259045"/>
    <xdr:sp macro="" textlink="">
      <xdr:nvSpPr>
        <xdr:cNvPr id="379" name="公債費負担の状況最大値テキスト"/>
        <xdr:cNvSpPr txBox="1"/>
      </xdr:nvSpPr>
      <xdr:spPr>
        <a:xfrm>
          <a:off x="17106900" y="582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83397</xdr:rowOff>
    </xdr:from>
    <xdr:to>
      <xdr:col>81</xdr:col>
      <xdr:colOff>133350</xdr:colOff>
      <xdr:row>35</xdr:row>
      <xdr:rowOff>83397</xdr:rowOff>
    </xdr:to>
    <xdr:cxnSp macro="">
      <xdr:nvCxnSpPr>
        <xdr:cNvPr id="380" name="直線コネクタ 379"/>
        <xdr:cNvCxnSpPr/>
      </xdr:nvCxnSpPr>
      <xdr:spPr>
        <a:xfrm>
          <a:off x="16929100" y="608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145203</xdr:rowOff>
    </xdr:from>
    <xdr:to>
      <xdr:col>81</xdr:col>
      <xdr:colOff>44450</xdr:colOff>
      <xdr:row>36</xdr:row>
      <xdr:rowOff>159279</xdr:rowOff>
    </xdr:to>
    <xdr:cxnSp macro="">
      <xdr:nvCxnSpPr>
        <xdr:cNvPr id="381" name="直線コネクタ 380"/>
        <xdr:cNvCxnSpPr/>
      </xdr:nvCxnSpPr>
      <xdr:spPr>
        <a:xfrm flipV="1">
          <a:off x="16179800" y="6317403"/>
          <a:ext cx="8382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2" name="公債費負担の状況平均値テキスト"/>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159279</xdr:rowOff>
    </xdr:from>
    <xdr:to>
      <xdr:col>77</xdr:col>
      <xdr:colOff>44450</xdr:colOff>
      <xdr:row>37</xdr:row>
      <xdr:rowOff>9948</xdr:rowOff>
    </xdr:to>
    <xdr:cxnSp macro="">
      <xdr:nvCxnSpPr>
        <xdr:cNvPr id="384" name="直線コネクタ 383"/>
        <xdr:cNvCxnSpPr/>
      </xdr:nvCxnSpPr>
      <xdr:spPr>
        <a:xfrm flipV="1">
          <a:off x="15290800" y="6331479"/>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142663</xdr:rowOff>
    </xdr:from>
    <xdr:to>
      <xdr:col>77</xdr:col>
      <xdr:colOff>95250</xdr:colOff>
      <xdr:row>37</xdr:row>
      <xdr:rowOff>72813</xdr:rowOff>
    </xdr:to>
    <xdr:sp macro="" textlink="">
      <xdr:nvSpPr>
        <xdr:cNvPr id="385" name="フローチャート: 判断 384"/>
        <xdr:cNvSpPr/>
      </xdr:nvSpPr>
      <xdr:spPr>
        <a:xfrm>
          <a:off x="16129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57590</xdr:rowOff>
    </xdr:from>
    <xdr:ext cx="736600" cy="259045"/>
    <xdr:sp macro="" textlink="">
      <xdr:nvSpPr>
        <xdr:cNvPr id="386" name="テキスト ボックス 385"/>
        <xdr:cNvSpPr txBox="1"/>
      </xdr:nvSpPr>
      <xdr:spPr>
        <a:xfrm>
          <a:off x="15798800" y="6401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9948</xdr:rowOff>
    </xdr:from>
    <xdr:to>
      <xdr:col>72</xdr:col>
      <xdr:colOff>203200</xdr:colOff>
      <xdr:row>37</xdr:row>
      <xdr:rowOff>9948</xdr:rowOff>
    </xdr:to>
    <xdr:cxnSp macro="">
      <xdr:nvCxnSpPr>
        <xdr:cNvPr id="387" name="直線コネクタ 386"/>
        <xdr:cNvCxnSpPr/>
      </xdr:nvCxnSpPr>
      <xdr:spPr>
        <a:xfrm>
          <a:off x="14401800" y="63535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148696</xdr:rowOff>
    </xdr:from>
    <xdr:to>
      <xdr:col>73</xdr:col>
      <xdr:colOff>44450</xdr:colOff>
      <xdr:row>37</xdr:row>
      <xdr:rowOff>78846</xdr:rowOff>
    </xdr:to>
    <xdr:sp macro="" textlink="">
      <xdr:nvSpPr>
        <xdr:cNvPr id="388" name="フローチャート: 判断 387"/>
        <xdr:cNvSpPr/>
      </xdr:nvSpPr>
      <xdr:spPr>
        <a:xfrm>
          <a:off x="15240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63623</xdr:rowOff>
    </xdr:from>
    <xdr:ext cx="762000" cy="259045"/>
    <xdr:sp macro="" textlink="">
      <xdr:nvSpPr>
        <xdr:cNvPr id="389" name="テキスト ボックス 388"/>
        <xdr:cNvSpPr txBox="1"/>
      </xdr:nvSpPr>
      <xdr:spPr>
        <a:xfrm>
          <a:off x="14909800" y="640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9948</xdr:rowOff>
    </xdr:from>
    <xdr:to>
      <xdr:col>68</xdr:col>
      <xdr:colOff>152400</xdr:colOff>
      <xdr:row>37</xdr:row>
      <xdr:rowOff>11959</xdr:rowOff>
    </xdr:to>
    <xdr:cxnSp macro="">
      <xdr:nvCxnSpPr>
        <xdr:cNvPr id="390" name="直線コネクタ 389"/>
        <xdr:cNvCxnSpPr/>
      </xdr:nvCxnSpPr>
      <xdr:spPr>
        <a:xfrm flipV="1">
          <a:off x="13512800" y="6353598"/>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150707</xdr:rowOff>
    </xdr:from>
    <xdr:to>
      <xdr:col>68</xdr:col>
      <xdr:colOff>203200</xdr:colOff>
      <xdr:row>37</xdr:row>
      <xdr:rowOff>80857</xdr:rowOff>
    </xdr:to>
    <xdr:sp macro="" textlink="">
      <xdr:nvSpPr>
        <xdr:cNvPr id="391" name="フローチャート: 判断 390"/>
        <xdr:cNvSpPr/>
      </xdr:nvSpPr>
      <xdr:spPr>
        <a:xfrm>
          <a:off x="14351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65634</xdr:rowOff>
    </xdr:from>
    <xdr:ext cx="762000" cy="259045"/>
    <xdr:sp macro="" textlink="">
      <xdr:nvSpPr>
        <xdr:cNvPr id="392" name="テキスト ボックス 391"/>
        <xdr:cNvSpPr txBox="1"/>
      </xdr:nvSpPr>
      <xdr:spPr>
        <a:xfrm>
          <a:off x="14020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154728</xdr:rowOff>
    </xdr:from>
    <xdr:to>
      <xdr:col>64</xdr:col>
      <xdr:colOff>152400</xdr:colOff>
      <xdr:row>37</xdr:row>
      <xdr:rowOff>84878</xdr:rowOff>
    </xdr:to>
    <xdr:sp macro="" textlink="">
      <xdr:nvSpPr>
        <xdr:cNvPr id="393" name="フローチャート: 判断 392"/>
        <xdr:cNvSpPr/>
      </xdr:nvSpPr>
      <xdr:spPr>
        <a:xfrm>
          <a:off x="13462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69655</xdr:rowOff>
    </xdr:from>
    <xdr:ext cx="762000" cy="259045"/>
    <xdr:sp macro="" textlink="">
      <xdr:nvSpPr>
        <xdr:cNvPr id="394" name="テキスト ボックス 393"/>
        <xdr:cNvSpPr txBox="1"/>
      </xdr:nvSpPr>
      <xdr:spPr>
        <a:xfrm>
          <a:off x="13131800" y="641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94403</xdr:rowOff>
    </xdr:from>
    <xdr:to>
      <xdr:col>81</xdr:col>
      <xdr:colOff>95250</xdr:colOff>
      <xdr:row>37</xdr:row>
      <xdr:rowOff>24553</xdr:rowOff>
    </xdr:to>
    <xdr:sp macro="" textlink="">
      <xdr:nvSpPr>
        <xdr:cNvPr id="400" name="楕円 399"/>
        <xdr:cNvSpPr/>
      </xdr:nvSpPr>
      <xdr:spPr>
        <a:xfrm>
          <a:off x="16967200" y="626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110930</xdr:rowOff>
    </xdr:from>
    <xdr:ext cx="762000" cy="259045"/>
    <xdr:sp macro="" textlink="">
      <xdr:nvSpPr>
        <xdr:cNvPr id="401" name="公債費負担の状況該当値テキスト"/>
        <xdr:cNvSpPr txBox="1"/>
      </xdr:nvSpPr>
      <xdr:spPr>
        <a:xfrm>
          <a:off x="17106900" y="6111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108479</xdr:rowOff>
    </xdr:from>
    <xdr:to>
      <xdr:col>77</xdr:col>
      <xdr:colOff>95250</xdr:colOff>
      <xdr:row>37</xdr:row>
      <xdr:rowOff>38629</xdr:rowOff>
    </xdr:to>
    <xdr:sp macro="" textlink="">
      <xdr:nvSpPr>
        <xdr:cNvPr id="402" name="楕円 401"/>
        <xdr:cNvSpPr/>
      </xdr:nvSpPr>
      <xdr:spPr>
        <a:xfrm>
          <a:off x="16129000" y="628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48806</xdr:rowOff>
    </xdr:from>
    <xdr:ext cx="736600" cy="259045"/>
    <xdr:sp macro="" textlink="">
      <xdr:nvSpPr>
        <xdr:cNvPr id="403" name="テキスト ボックス 402"/>
        <xdr:cNvSpPr txBox="1"/>
      </xdr:nvSpPr>
      <xdr:spPr>
        <a:xfrm>
          <a:off x="15798800" y="60495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130598</xdr:rowOff>
    </xdr:from>
    <xdr:to>
      <xdr:col>73</xdr:col>
      <xdr:colOff>44450</xdr:colOff>
      <xdr:row>37</xdr:row>
      <xdr:rowOff>60748</xdr:rowOff>
    </xdr:to>
    <xdr:sp macro="" textlink="">
      <xdr:nvSpPr>
        <xdr:cNvPr id="404" name="楕円 403"/>
        <xdr:cNvSpPr/>
      </xdr:nvSpPr>
      <xdr:spPr>
        <a:xfrm>
          <a:off x="152400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70925</xdr:rowOff>
    </xdr:from>
    <xdr:ext cx="762000" cy="259045"/>
    <xdr:sp macro="" textlink="">
      <xdr:nvSpPr>
        <xdr:cNvPr id="405" name="テキスト ボックス 404"/>
        <xdr:cNvSpPr txBox="1"/>
      </xdr:nvSpPr>
      <xdr:spPr>
        <a:xfrm>
          <a:off x="14909800" y="6071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130598</xdr:rowOff>
    </xdr:from>
    <xdr:to>
      <xdr:col>68</xdr:col>
      <xdr:colOff>203200</xdr:colOff>
      <xdr:row>37</xdr:row>
      <xdr:rowOff>60748</xdr:rowOff>
    </xdr:to>
    <xdr:sp macro="" textlink="">
      <xdr:nvSpPr>
        <xdr:cNvPr id="406" name="楕円 405"/>
        <xdr:cNvSpPr/>
      </xdr:nvSpPr>
      <xdr:spPr>
        <a:xfrm>
          <a:off x="143510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70925</xdr:rowOff>
    </xdr:from>
    <xdr:ext cx="762000" cy="259045"/>
    <xdr:sp macro="" textlink="">
      <xdr:nvSpPr>
        <xdr:cNvPr id="407" name="テキスト ボックス 406"/>
        <xdr:cNvSpPr txBox="1"/>
      </xdr:nvSpPr>
      <xdr:spPr>
        <a:xfrm>
          <a:off x="14020800" y="6071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132609</xdr:rowOff>
    </xdr:from>
    <xdr:to>
      <xdr:col>64</xdr:col>
      <xdr:colOff>152400</xdr:colOff>
      <xdr:row>37</xdr:row>
      <xdr:rowOff>62759</xdr:rowOff>
    </xdr:to>
    <xdr:sp macro="" textlink="">
      <xdr:nvSpPr>
        <xdr:cNvPr id="408" name="楕円 407"/>
        <xdr:cNvSpPr/>
      </xdr:nvSpPr>
      <xdr:spPr>
        <a:xfrm>
          <a:off x="134620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72936</xdr:rowOff>
    </xdr:from>
    <xdr:ext cx="762000" cy="259045"/>
    <xdr:sp macro="" textlink="">
      <xdr:nvSpPr>
        <xdr:cNvPr id="409" name="テキスト ボックス 408"/>
        <xdr:cNvSpPr txBox="1"/>
      </xdr:nvSpPr>
      <xdr:spPr>
        <a:xfrm>
          <a:off x="13131800" y="607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27.9</a:t>
          </a:r>
          <a:r>
            <a:rPr kumimoji="1" lang="ja-JP" altLang="en-US" sz="1300">
              <a:latin typeface="ＭＳ Ｐゴシック" panose="020B0600070205080204" pitchFamily="50" charset="-128"/>
              <a:ea typeface="ＭＳ Ｐゴシック" panose="020B0600070205080204" pitchFamily="50" charset="-128"/>
            </a:rPr>
            <a:t>ポイント上回っており、昨年度と比較して</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ポイント増加している状況である。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増加した要因は、新規事業の実施により合併特例債をはじめとする地方債の発行額が増加していることに加え、歳入減の調整として財政調整基金を、市債償還の調整として減債基金を繰り入れたことにより充当可能金額が大きく減少し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今後も新規発行の地方債の抑制、債務負担行為の新規設定などの必要性を十分に検討しながら財政の健全化に努める。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1524</xdr:rowOff>
    </xdr:to>
    <xdr:cxnSp macro="">
      <xdr:nvCxnSpPr>
        <xdr:cNvPr id="436" name="直線コネクタ 435"/>
        <xdr:cNvCxnSpPr/>
      </xdr:nvCxnSpPr>
      <xdr:spPr>
        <a:xfrm flipV="1">
          <a:off x="17018000" y="2451100"/>
          <a:ext cx="0" cy="1322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145051</xdr:rowOff>
    </xdr:from>
    <xdr:ext cx="762000" cy="259045"/>
    <xdr:sp macro="" textlink="">
      <xdr:nvSpPr>
        <xdr:cNvPr id="437" name="将来負担の状況最小値テキスト"/>
        <xdr:cNvSpPr txBox="1"/>
      </xdr:nvSpPr>
      <xdr:spPr>
        <a:xfrm>
          <a:off x="17106900" y="374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1524</xdr:rowOff>
    </xdr:from>
    <xdr:to>
      <xdr:col>81</xdr:col>
      <xdr:colOff>133350</xdr:colOff>
      <xdr:row>22</xdr:row>
      <xdr:rowOff>1524</xdr:rowOff>
    </xdr:to>
    <xdr:cxnSp macro="">
      <xdr:nvCxnSpPr>
        <xdr:cNvPr id="438" name="直線コネクタ 437"/>
        <xdr:cNvCxnSpPr/>
      </xdr:nvCxnSpPr>
      <xdr:spPr>
        <a:xfrm>
          <a:off x="16929100" y="377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124028</xdr:rowOff>
    </xdr:from>
    <xdr:to>
      <xdr:col>81</xdr:col>
      <xdr:colOff>44450</xdr:colOff>
      <xdr:row>15</xdr:row>
      <xdr:rowOff>135611</xdr:rowOff>
    </xdr:to>
    <xdr:cxnSp macro="">
      <xdr:nvCxnSpPr>
        <xdr:cNvPr id="441" name="直線コネクタ 440"/>
        <xdr:cNvCxnSpPr/>
      </xdr:nvCxnSpPr>
      <xdr:spPr>
        <a:xfrm>
          <a:off x="16179800" y="2695778"/>
          <a:ext cx="838200" cy="1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138142</xdr:rowOff>
    </xdr:from>
    <xdr:ext cx="762000" cy="259045"/>
    <xdr:sp macro="" textlink="">
      <xdr:nvSpPr>
        <xdr:cNvPr id="442" name="将来負担の状況平均値テキスト"/>
        <xdr:cNvSpPr txBox="1"/>
      </xdr:nvSpPr>
      <xdr:spPr>
        <a:xfrm>
          <a:off x="17106900" y="23669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121615</xdr:rowOff>
    </xdr:from>
    <xdr:to>
      <xdr:col>81</xdr:col>
      <xdr:colOff>95250</xdr:colOff>
      <xdr:row>15</xdr:row>
      <xdr:rowOff>51765</xdr:rowOff>
    </xdr:to>
    <xdr:sp macro="" textlink="">
      <xdr:nvSpPr>
        <xdr:cNvPr id="443" name="フローチャート: 判断 442"/>
        <xdr:cNvSpPr/>
      </xdr:nvSpPr>
      <xdr:spPr>
        <a:xfrm>
          <a:off x="16967200" y="252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124028</xdr:rowOff>
    </xdr:from>
    <xdr:to>
      <xdr:col>77</xdr:col>
      <xdr:colOff>44450</xdr:colOff>
      <xdr:row>15</xdr:row>
      <xdr:rowOff>134163</xdr:rowOff>
    </xdr:to>
    <xdr:cxnSp macro="">
      <xdr:nvCxnSpPr>
        <xdr:cNvPr id="444" name="直線コネクタ 443"/>
        <xdr:cNvCxnSpPr/>
      </xdr:nvCxnSpPr>
      <xdr:spPr>
        <a:xfrm flipV="1">
          <a:off x="15290800" y="2695778"/>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28829</xdr:rowOff>
    </xdr:from>
    <xdr:to>
      <xdr:col>77</xdr:col>
      <xdr:colOff>95250</xdr:colOff>
      <xdr:row>15</xdr:row>
      <xdr:rowOff>130429</xdr:rowOff>
    </xdr:to>
    <xdr:sp macro="" textlink="">
      <xdr:nvSpPr>
        <xdr:cNvPr id="445" name="フローチャート: 判断 444"/>
        <xdr:cNvSpPr/>
      </xdr:nvSpPr>
      <xdr:spPr>
        <a:xfrm>
          <a:off x="16129000" y="260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140606</xdr:rowOff>
    </xdr:from>
    <xdr:ext cx="736600" cy="259045"/>
    <xdr:sp macro="" textlink="">
      <xdr:nvSpPr>
        <xdr:cNvPr id="446" name="テキスト ボックス 445"/>
        <xdr:cNvSpPr txBox="1"/>
      </xdr:nvSpPr>
      <xdr:spPr>
        <a:xfrm>
          <a:off x="15798800" y="2369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112446</xdr:rowOff>
    </xdr:from>
    <xdr:to>
      <xdr:col>72</xdr:col>
      <xdr:colOff>203200</xdr:colOff>
      <xdr:row>15</xdr:row>
      <xdr:rowOff>134163</xdr:rowOff>
    </xdr:to>
    <xdr:cxnSp macro="">
      <xdr:nvCxnSpPr>
        <xdr:cNvPr id="447" name="直線コネクタ 446"/>
        <xdr:cNvCxnSpPr/>
      </xdr:nvCxnSpPr>
      <xdr:spPr>
        <a:xfrm>
          <a:off x="14401800" y="2684196"/>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65507</xdr:rowOff>
    </xdr:from>
    <xdr:to>
      <xdr:col>73</xdr:col>
      <xdr:colOff>44450</xdr:colOff>
      <xdr:row>15</xdr:row>
      <xdr:rowOff>167107</xdr:rowOff>
    </xdr:to>
    <xdr:sp macro="" textlink="">
      <xdr:nvSpPr>
        <xdr:cNvPr id="448" name="フローチャート: 判断 447"/>
        <xdr:cNvSpPr/>
      </xdr:nvSpPr>
      <xdr:spPr>
        <a:xfrm>
          <a:off x="15240000" y="26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5834</xdr:rowOff>
    </xdr:from>
    <xdr:ext cx="762000" cy="259045"/>
    <xdr:sp macro="" textlink="">
      <xdr:nvSpPr>
        <xdr:cNvPr id="449" name="テキスト ボックス 448"/>
        <xdr:cNvSpPr txBox="1"/>
      </xdr:nvSpPr>
      <xdr:spPr>
        <a:xfrm>
          <a:off x="14909800" y="240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112446</xdr:rowOff>
    </xdr:from>
    <xdr:to>
      <xdr:col>68</xdr:col>
      <xdr:colOff>152400</xdr:colOff>
      <xdr:row>15</xdr:row>
      <xdr:rowOff>113411</xdr:rowOff>
    </xdr:to>
    <xdr:cxnSp macro="">
      <xdr:nvCxnSpPr>
        <xdr:cNvPr id="450" name="直線コネクタ 449"/>
        <xdr:cNvCxnSpPr/>
      </xdr:nvCxnSpPr>
      <xdr:spPr>
        <a:xfrm flipV="1">
          <a:off x="13512800" y="2684196"/>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60198</xdr:rowOff>
    </xdr:from>
    <xdr:to>
      <xdr:col>68</xdr:col>
      <xdr:colOff>203200</xdr:colOff>
      <xdr:row>15</xdr:row>
      <xdr:rowOff>161798</xdr:rowOff>
    </xdr:to>
    <xdr:sp macro="" textlink="">
      <xdr:nvSpPr>
        <xdr:cNvPr id="451" name="フローチャート: 判断 450"/>
        <xdr:cNvSpPr/>
      </xdr:nvSpPr>
      <xdr:spPr>
        <a:xfrm>
          <a:off x="14351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525</xdr:rowOff>
    </xdr:from>
    <xdr:ext cx="762000" cy="259045"/>
    <xdr:sp macro="" textlink="">
      <xdr:nvSpPr>
        <xdr:cNvPr id="452" name="テキスト ボックス 451"/>
        <xdr:cNvSpPr txBox="1"/>
      </xdr:nvSpPr>
      <xdr:spPr>
        <a:xfrm>
          <a:off x="14020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86258</xdr:rowOff>
    </xdr:from>
    <xdr:to>
      <xdr:col>64</xdr:col>
      <xdr:colOff>152400</xdr:colOff>
      <xdr:row>16</xdr:row>
      <xdr:rowOff>16408</xdr:rowOff>
    </xdr:to>
    <xdr:sp macro="" textlink="">
      <xdr:nvSpPr>
        <xdr:cNvPr id="453" name="フローチャート: 判断 452"/>
        <xdr:cNvSpPr/>
      </xdr:nvSpPr>
      <xdr:spPr>
        <a:xfrm>
          <a:off x="13462000" y="265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1185</xdr:rowOff>
    </xdr:from>
    <xdr:ext cx="762000" cy="259045"/>
    <xdr:sp macro="" textlink="">
      <xdr:nvSpPr>
        <xdr:cNvPr id="454" name="テキスト ボックス 453"/>
        <xdr:cNvSpPr txBox="1"/>
      </xdr:nvSpPr>
      <xdr:spPr>
        <a:xfrm>
          <a:off x="13131800" y="274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84811</xdr:rowOff>
    </xdr:from>
    <xdr:to>
      <xdr:col>81</xdr:col>
      <xdr:colOff>95250</xdr:colOff>
      <xdr:row>16</xdr:row>
      <xdr:rowOff>14961</xdr:rowOff>
    </xdr:to>
    <xdr:sp macro="" textlink="">
      <xdr:nvSpPr>
        <xdr:cNvPr id="460" name="楕円 459"/>
        <xdr:cNvSpPr/>
      </xdr:nvSpPr>
      <xdr:spPr>
        <a:xfrm>
          <a:off x="16967200" y="265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56888</xdr:rowOff>
    </xdr:from>
    <xdr:ext cx="762000" cy="259045"/>
    <xdr:sp macro="" textlink="">
      <xdr:nvSpPr>
        <xdr:cNvPr id="461" name="将来負担の状況該当値テキスト"/>
        <xdr:cNvSpPr txBox="1"/>
      </xdr:nvSpPr>
      <xdr:spPr>
        <a:xfrm>
          <a:off x="17106900" y="262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73228</xdr:rowOff>
    </xdr:from>
    <xdr:to>
      <xdr:col>77</xdr:col>
      <xdr:colOff>95250</xdr:colOff>
      <xdr:row>16</xdr:row>
      <xdr:rowOff>3378</xdr:rowOff>
    </xdr:to>
    <xdr:sp macro="" textlink="">
      <xdr:nvSpPr>
        <xdr:cNvPr id="462" name="楕円 461"/>
        <xdr:cNvSpPr/>
      </xdr:nvSpPr>
      <xdr:spPr>
        <a:xfrm>
          <a:off x="16129000" y="264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159605</xdr:rowOff>
    </xdr:from>
    <xdr:ext cx="736600" cy="259045"/>
    <xdr:sp macro="" textlink="">
      <xdr:nvSpPr>
        <xdr:cNvPr id="463" name="テキスト ボックス 462"/>
        <xdr:cNvSpPr txBox="1"/>
      </xdr:nvSpPr>
      <xdr:spPr>
        <a:xfrm>
          <a:off x="15798800" y="2731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83363</xdr:rowOff>
    </xdr:from>
    <xdr:to>
      <xdr:col>73</xdr:col>
      <xdr:colOff>44450</xdr:colOff>
      <xdr:row>16</xdr:row>
      <xdr:rowOff>13513</xdr:rowOff>
    </xdr:to>
    <xdr:sp macro="" textlink="">
      <xdr:nvSpPr>
        <xdr:cNvPr id="464" name="楕円 463"/>
        <xdr:cNvSpPr/>
      </xdr:nvSpPr>
      <xdr:spPr>
        <a:xfrm>
          <a:off x="15240000" y="265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169740</xdr:rowOff>
    </xdr:from>
    <xdr:ext cx="762000" cy="259045"/>
    <xdr:sp macro="" textlink="">
      <xdr:nvSpPr>
        <xdr:cNvPr id="465" name="テキスト ボックス 464"/>
        <xdr:cNvSpPr txBox="1"/>
      </xdr:nvSpPr>
      <xdr:spPr>
        <a:xfrm>
          <a:off x="14909800" y="2741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61646</xdr:rowOff>
    </xdr:from>
    <xdr:to>
      <xdr:col>68</xdr:col>
      <xdr:colOff>203200</xdr:colOff>
      <xdr:row>15</xdr:row>
      <xdr:rowOff>163246</xdr:rowOff>
    </xdr:to>
    <xdr:sp macro="" textlink="">
      <xdr:nvSpPr>
        <xdr:cNvPr id="466" name="楕円 465"/>
        <xdr:cNvSpPr/>
      </xdr:nvSpPr>
      <xdr:spPr>
        <a:xfrm>
          <a:off x="14351000" y="263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148023</xdr:rowOff>
    </xdr:from>
    <xdr:ext cx="762000" cy="259045"/>
    <xdr:sp macro="" textlink="">
      <xdr:nvSpPr>
        <xdr:cNvPr id="467" name="テキスト ボックス 466"/>
        <xdr:cNvSpPr txBox="1"/>
      </xdr:nvSpPr>
      <xdr:spPr>
        <a:xfrm>
          <a:off x="14020800" y="271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62611</xdr:rowOff>
    </xdr:from>
    <xdr:to>
      <xdr:col>64</xdr:col>
      <xdr:colOff>152400</xdr:colOff>
      <xdr:row>15</xdr:row>
      <xdr:rowOff>164211</xdr:rowOff>
    </xdr:to>
    <xdr:sp macro="" textlink="">
      <xdr:nvSpPr>
        <xdr:cNvPr id="468" name="楕円 467"/>
        <xdr:cNvSpPr/>
      </xdr:nvSpPr>
      <xdr:spPr>
        <a:xfrm>
          <a:off x="13462000" y="263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2938</xdr:rowOff>
    </xdr:from>
    <xdr:ext cx="762000" cy="259045"/>
    <xdr:sp macro="" textlink="">
      <xdr:nvSpPr>
        <xdr:cNvPr id="469" name="テキスト ボックス 468"/>
        <xdr:cNvSpPr txBox="1"/>
      </xdr:nvSpPr>
      <xdr:spPr>
        <a:xfrm>
          <a:off x="13131800" y="2403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46,004
45,721
554.63
31,256,901
30,293,150
759,488
15,897,843
26,663,898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類似団体平均を</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ポイント、福島県平均を</a:t>
          </a:r>
          <a:r>
            <a:rPr kumimoji="1" lang="en-US" altLang="ja-JP" sz="1100">
              <a:latin typeface="ＭＳ Ｐゴシック" panose="020B0600070205080204" pitchFamily="50" charset="-128"/>
              <a:ea typeface="ＭＳ Ｐゴシック" panose="020B0600070205080204" pitchFamily="50" charset="-128"/>
            </a:rPr>
            <a:t>2.4</a:t>
          </a:r>
          <a:r>
            <a:rPr kumimoji="1" lang="ja-JP" altLang="en-US" sz="11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100">
              <a:latin typeface="ＭＳ Ｐゴシック" panose="020B0600070205080204" pitchFamily="50" charset="-128"/>
              <a:ea typeface="ＭＳ Ｐゴシック" panose="020B0600070205080204" pitchFamily="50" charset="-128"/>
            </a:rPr>
            <a:t>1.7</a:t>
          </a:r>
          <a:r>
            <a:rPr kumimoji="1" lang="ja-JP" altLang="en-US" sz="11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前年度から減少した要因は、定年退職者の減少により退職手当が減少したことなどに加え、地方消費税交付金や地方交付税の交付額が増加したことによる。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定年の段階的引き上げに伴い、当面は退職手当支給年度に多数の退職者が見込まれることから、退職手当基金への積立てなど計画的な対応を図るとともに、定員規模の適正化、事務事業の効率化により人件費の適正化を図る。</a:t>
          </a:r>
          <a:r>
            <a:rPr kumimoji="1" lang="en-US" altLang="ja-JP" sz="1200">
              <a:latin typeface="ＭＳ Ｐゴシック" panose="020B0600070205080204" pitchFamily="50" charset="-128"/>
              <a:ea typeface="ＭＳ Ｐゴシック" panose="020B0600070205080204" pitchFamily="50" charset="-128"/>
            </a:rPr>
            <a:t>	</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157480</xdr:rowOff>
    </xdr:to>
    <xdr:cxnSp macro="">
      <xdr:nvCxnSpPr>
        <xdr:cNvPr id="61" name="直線コネクタ 60"/>
        <xdr:cNvCxnSpPr/>
      </xdr:nvCxnSpPr>
      <xdr:spPr>
        <a:xfrm flipV="1">
          <a:off x="4826000" y="580390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146050</xdr:rowOff>
    </xdr:from>
    <xdr:to>
      <xdr:col>24</xdr:col>
      <xdr:colOff>25400</xdr:colOff>
      <xdr:row>38</xdr:row>
      <xdr:rowOff>104140</xdr:rowOff>
    </xdr:to>
    <xdr:cxnSp macro="">
      <xdr:nvCxnSpPr>
        <xdr:cNvPr id="66" name="直線コネクタ 65"/>
        <xdr:cNvCxnSpPr/>
      </xdr:nvCxnSpPr>
      <xdr:spPr>
        <a:xfrm flipV="1">
          <a:off x="3987800" y="648970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7" name="人件費平均値テキスト"/>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161290</xdr:rowOff>
    </xdr:from>
    <xdr:to>
      <xdr:col>19</xdr:col>
      <xdr:colOff>187325</xdr:colOff>
      <xdr:row>38</xdr:row>
      <xdr:rowOff>104140</xdr:rowOff>
    </xdr:to>
    <xdr:cxnSp macro="">
      <xdr:nvCxnSpPr>
        <xdr:cNvPr id="69" name="直線コネクタ 68"/>
        <xdr:cNvCxnSpPr/>
      </xdr:nvCxnSpPr>
      <xdr:spPr>
        <a:xfrm>
          <a:off x="3098800" y="65049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72390</xdr:rowOff>
    </xdr:from>
    <xdr:to>
      <xdr:col>20</xdr:col>
      <xdr:colOff>38100</xdr:colOff>
      <xdr:row>38</xdr:row>
      <xdr:rowOff>2540</xdr:rowOff>
    </xdr:to>
    <xdr:sp macro="" textlink="">
      <xdr:nvSpPr>
        <xdr:cNvPr id="70" name="フローチャート: 判断 69"/>
        <xdr:cNvSpPr/>
      </xdr:nvSpPr>
      <xdr:spPr>
        <a:xfrm>
          <a:off x="3937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12717</xdr:rowOff>
    </xdr:from>
    <xdr:ext cx="736600" cy="259045"/>
    <xdr:sp macro="" textlink="">
      <xdr:nvSpPr>
        <xdr:cNvPr id="71" name="テキスト ボックス 70"/>
        <xdr:cNvSpPr txBox="1"/>
      </xdr:nvSpPr>
      <xdr:spPr>
        <a:xfrm>
          <a:off x="3606800" y="618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123190</xdr:rowOff>
    </xdr:from>
    <xdr:to>
      <xdr:col>15</xdr:col>
      <xdr:colOff>98425</xdr:colOff>
      <xdr:row>37</xdr:row>
      <xdr:rowOff>161290</xdr:rowOff>
    </xdr:to>
    <xdr:cxnSp macro="">
      <xdr:nvCxnSpPr>
        <xdr:cNvPr id="72" name="直線コネクタ 71"/>
        <xdr:cNvCxnSpPr/>
      </xdr:nvCxnSpPr>
      <xdr:spPr>
        <a:xfrm>
          <a:off x="2209800" y="6466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137160</xdr:rowOff>
    </xdr:from>
    <xdr:to>
      <xdr:col>15</xdr:col>
      <xdr:colOff>149225</xdr:colOff>
      <xdr:row>37</xdr:row>
      <xdr:rowOff>67310</xdr:rowOff>
    </xdr:to>
    <xdr:sp macro="" textlink="">
      <xdr:nvSpPr>
        <xdr:cNvPr id="73" name="フローチャート: 判断 72"/>
        <xdr:cNvSpPr/>
      </xdr:nvSpPr>
      <xdr:spPr>
        <a:xfrm>
          <a:off x="3048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77487</xdr:rowOff>
    </xdr:from>
    <xdr:ext cx="762000" cy="259045"/>
    <xdr:sp macro="" textlink="">
      <xdr:nvSpPr>
        <xdr:cNvPr id="74" name="テキスト ボックス 73"/>
        <xdr:cNvSpPr txBox="1"/>
      </xdr:nvSpPr>
      <xdr:spPr>
        <a:xfrm>
          <a:off x="2717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123190</xdr:rowOff>
    </xdr:from>
    <xdr:to>
      <xdr:col>11</xdr:col>
      <xdr:colOff>9525</xdr:colOff>
      <xdr:row>37</xdr:row>
      <xdr:rowOff>138430</xdr:rowOff>
    </xdr:to>
    <xdr:cxnSp macro="">
      <xdr:nvCxnSpPr>
        <xdr:cNvPr id="75" name="直線コネクタ 74"/>
        <xdr:cNvCxnSpPr/>
      </xdr:nvCxnSpPr>
      <xdr:spPr>
        <a:xfrm flipV="1">
          <a:off x="1320800" y="64668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6" name="フローチャート: 判断 75"/>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77" name="テキスト ボックス 76"/>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69867</xdr:rowOff>
    </xdr:from>
    <xdr:ext cx="762000" cy="259045"/>
    <xdr:sp macro="" textlink="">
      <xdr:nvSpPr>
        <xdr:cNvPr id="79" name="テキスト ボックス 78"/>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95250</xdr:rowOff>
    </xdr:from>
    <xdr:to>
      <xdr:col>24</xdr:col>
      <xdr:colOff>76200</xdr:colOff>
      <xdr:row>38</xdr:row>
      <xdr:rowOff>25400</xdr:rowOff>
    </xdr:to>
    <xdr:sp macro="" textlink="">
      <xdr:nvSpPr>
        <xdr:cNvPr id="85" name="楕円 84"/>
        <xdr:cNvSpPr/>
      </xdr:nvSpPr>
      <xdr:spPr>
        <a:xfrm>
          <a:off x="4775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67327</xdr:rowOff>
    </xdr:from>
    <xdr:ext cx="762000" cy="259045"/>
    <xdr:sp macro="" textlink="">
      <xdr:nvSpPr>
        <xdr:cNvPr id="86" name="人件費該当値テキスト"/>
        <xdr:cNvSpPr txBox="1"/>
      </xdr:nvSpPr>
      <xdr:spPr>
        <a:xfrm>
          <a:off x="4914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53340</xdr:rowOff>
    </xdr:from>
    <xdr:to>
      <xdr:col>20</xdr:col>
      <xdr:colOff>38100</xdr:colOff>
      <xdr:row>38</xdr:row>
      <xdr:rowOff>154940</xdr:rowOff>
    </xdr:to>
    <xdr:sp macro="" textlink="">
      <xdr:nvSpPr>
        <xdr:cNvPr id="87" name="楕円 86"/>
        <xdr:cNvSpPr/>
      </xdr:nvSpPr>
      <xdr:spPr>
        <a:xfrm>
          <a:off x="3937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139717</xdr:rowOff>
    </xdr:from>
    <xdr:ext cx="736600" cy="259045"/>
    <xdr:sp macro="" textlink="">
      <xdr:nvSpPr>
        <xdr:cNvPr id="88" name="テキスト ボックス 87"/>
        <xdr:cNvSpPr txBox="1"/>
      </xdr:nvSpPr>
      <xdr:spPr>
        <a:xfrm>
          <a:off x="3606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110490</xdr:rowOff>
    </xdr:from>
    <xdr:to>
      <xdr:col>15</xdr:col>
      <xdr:colOff>149225</xdr:colOff>
      <xdr:row>38</xdr:row>
      <xdr:rowOff>40640</xdr:rowOff>
    </xdr:to>
    <xdr:sp macro="" textlink="">
      <xdr:nvSpPr>
        <xdr:cNvPr id="89" name="楕円 88"/>
        <xdr:cNvSpPr/>
      </xdr:nvSpPr>
      <xdr:spPr>
        <a:xfrm>
          <a:off x="3048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90" name="テキスト ボックス 89"/>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72390</xdr:rowOff>
    </xdr:from>
    <xdr:to>
      <xdr:col>11</xdr:col>
      <xdr:colOff>60325</xdr:colOff>
      <xdr:row>38</xdr:row>
      <xdr:rowOff>2540</xdr:rowOff>
    </xdr:to>
    <xdr:sp macro="" textlink="">
      <xdr:nvSpPr>
        <xdr:cNvPr id="91" name="楕円 90"/>
        <xdr:cNvSpPr/>
      </xdr:nvSpPr>
      <xdr:spPr>
        <a:xfrm>
          <a:off x="2159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92" name="テキスト ボックス 91"/>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87630</xdr:rowOff>
    </xdr:from>
    <xdr:to>
      <xdr:col>6</xdr:col>
      <xdr:colOff>171450</xdr:colOff>
      <xdr:row>38</xdr:row>
      <xdr:rowOff>17780</xdr:rowOff>
    </xdr:to>
    <xdr:sp macro="" textlink="">
      <xdr:nvSpPr>
        <xdr:cNvPr id="93" name="楕円 92"/>
        <xdr:cNvSpPr/>
      </xdr:nvSpPr>
      <xdr:spPr>
        <a:xfrm>
          <a:off x="1270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2557</xdr:rowOff>
    </xdr:from>
    <xdr:ext cx="762000" cy="259045"/>
    <xdr:sp macro="" textlink="">
      <xdr:nvSpPr>
        <xdr:cNvPr id="94" name="テキスト ボックス 93"/>
        <xdr:cNvSpPr txBox="1"/>
      </xdr:nvSpPr>
      <xdr:spPr>
        <a:xfrm>
          <a:off x="939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5.5</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ポイント上回っており、前年度と比較すると</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前年度から減少した要因は、備品の購入により学校給食に係る経費などが増加しているものの、地方消費税交付金や地方交付税の交付額も増加したことによる。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物件費は依然として全国的には高水準であり、今後民間委託や各種事業費の増加による増額等が考えられるため、引き続き予算査定時における必要性の総点検などにより徹底した経費削減に努める。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44450</xdr:rowOff>
    </xdr:from>
    <xdr:to>
      <xdr:col>82</xdr:col>
      <xdr:colOff>107950</xdr:colOff>
      <xdr:row>22</xdr:row>
      <xdr:rowOff>38100</xdr:rowOff>
    </xdr:to>
    <xdr:cxnSp macro="">
      <xdr:nvCxnSpPr>
        <xdr:cNvPr id="122" name="直線コネクタ 121"/>
        <xdr:cNvCxnSpPr/>
      </xdr:nvCxnSpPr>
      <xdr:spPr>
        <a:xfrm flipV="1">
          <a:off x="16510000" y="22733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10177</xdr:rowOff>
    </xdr:from>
    <xdr:ext cx="762000" cy="259045"/>
    <xdr:sp macro="" textlink="">
      <xdr:nvSpPr>
        <xdr:cNvPr id="123" name="物件費最小値テキスト"/>
        <xdr:cNvSpPr txBox="1"/>
      </xdr:nvSpPr>
      <xdr:spPr>
        <a:xfrm>
          <a:off x="16598900" y="378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38100</xdr:rowOff>
    </xdr:from>
    <xdr:to>
      <xdr:col>82</xdr:col>
      <xdr:colOff>196850</xdr:colOff>
      <xdr:row>22</xdr:row>
      <xdr:rowOff>38100</xdr:rowOff>
    </xdr:to>
    <xdr:cxnSp macro="">
      <xdr:nvCxnSpPr>
        <xdr:cNvPr id="124" name="直線コネクタ 123"/>
        <xdr:cNvCxnSpPr/>
      </xdr:nvCxnSpPr>
      <xdr:spPr>
        <a:xfrm>
          <a:off x="16421100" y="381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130827</xdr:rowOff>
    </xdr:from>
    <xdr:ext cx="762000" cy="259045"/>
    <xdr:sp macro="" textlink="">
      <xdr:nvSpPr>
        <xdr:cNvPr id="125" name="物件費最大値テキスト"/>
        <xdr:cNvSpPr txBox="1"/>
      </xdr:nvSpPr>
      <xdr:spPr>
        <a:xfrm>
          <a:off x="165989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44450</xdr:rowOff>
    </xdr:from>
    <xdr:to>
      <xdr:col>82</xdr:col>
      <xdr:colOff>196850</xdr:colOff>
      <xdr:row>13</xdr:row>
      <xdr:rowOff>44450</xdr:rowOff>
    </xdr:to>
    <xdr:cxnSp macro="">
      <xdr:nvCxnSpPr>
        <xdr:cNvPr id="126" name="直線コネクタ 125"/>
        <xdr:cNvCxnSpPr/>
      </xdr:nvCxnSpPr>
      <xdr:spPr>
        <a:xfrm>
          <a:off x="16421100" y="2273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107950</xdr:rowOff>
    </xdr:from>
    <xdr:to>
      <xdr:col>82</xdr:col>
      <xdr:colOff>107950</xdr:colOff>
      <xdr:row>21</xdr:row>
      <xdr:rowOff>120650</xdr:rowOff>
    </xdr:to>
    <xdr:cxnSp macro="">
      <xdr:nvCxnSpPr>
        <xdr:cNvPr id="127" name="直線コネクタ 126"/>
        <xdr:cNvCxnSpPr/>
      </xdr:nvCxnSpPr>
      <xdr:spPr>
        <a:xfrm flipV="1">
          <a:off x="15671800" y="3708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60977</xdr:rowOff>
    </xdr:from>
    <xdr:ext cx="762000" cy="259045"/>
    <xdr:sp macro="" textlink="">
      <xdr:nvSpPr>
        <xdr:cNvPr id="128" name="物件費平均値テキスト"/>
        <xdr:cNvSpPr txBox="1"/>
      </xdr:nvSpPr>
      <xdr:spPr>
        <a:xfrm>
          <a:off x="16598900" y="2804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44450</xdr:rowOff>
    </xdr:from>
    <xdr:to>
      <xdr:col>82</xdr:col>
      <xdr:colOff>158750</xdr:colOff>
      <xdr:row>17</xdr:row>
      <xdr:rowOff>146050</xdr:rowOff>
    </xdr:to>
    <xdr:sp macro="" textlink="">
      <xdr:nvSpPr>
        <xdr:cNvPr id="129" name="フローチャート: 判断 128"/>
        <xdr:cNvSpPr/>
      </xdr:nvSpPr>
      <xdr:spPr>
        <a:xfrm>
          <a:off x="16459200" y="295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21</xdr:row>
      <xdr:rowOff>120650</xdr:rowOff>
    </xdr:from>
    <xdr:to>
      <xdr:col>78</xdr:col>
      <xdr:colOff>69850</xdr:colOff>
      <xdr:row>21</xdr:row>
      <xdr:rowOff>120650</xdr:rowOff>
    </xdr:to>
    <xdr:cxnSp macro="">
      <xdr:nvCxnSpPr>
        <xdr:cNvPr id="130" name="直線コネクタ 129"/>
        <xdr:cNvCxnSpPr/>
      </xdr:nvCxnSpPr>
      <xdr:spPr>
        <a:xfrm>
          <a:off x="14782800" y="372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120650</xdr:rowOff>
    </xdr:from>
    <xdr:to>
      <xdr:col>78</xdr:col>
      <xdr:colOff>120650</xdr:colOff>
      <xdr:row>18</xdr:row>
      <xdr:rowOff>50800</xdr:rowOff>
    </xdr:to>
    <xdr:sp macro="" textlink="">
      <xdr:nvSpPr>
        <xdr:cNvPr id="131" name="フローチャート: 判断 130"/>
        <xdr:cNvSpPr/>
      </xdr:nvSpPr>
      <xdr:spPr>
        <a:xfrm>
          <a:off x="156210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60977</xdr:rowOff>
    </xdr:from>
    <xdr:ext cx="736600" cy="259045"/>
    <xdr:sp macro="" textlink="">
      <xdr:nvSpPr>
        <xdr:cNvPr id="132" name="テキスト ボックス 131"/>
        <xdr:cNvSpPr txBox="1"/>
      </xdr:nvSpPr>
      <xdr:spPr>
        <a:xfrm>
          <a:off x="15290800" y="280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21</xdr:row>
      <xdr:rowOff>69850</xdr:rowOff>
    </xdr:from>
    <xdr:to>
      <xdr:col>73</xdr:col>
      <xdr:colOff>180975</xdr:colOff>
      <xdr:row>21</xdr:row>
      <xdr:rowOff>120650</xdr:rowOff>
    </xdr:to>
    <xdr:cxnSp macro="">
      <xdr:nvCxnSpPr>
        <xdr:cNvPr id="133" name="直線コネクタ 132"/>
        <xdr:cNvCxnSpPr/>
      </xdr:nvCxnSpPr>
      <xdr:spPr>
        <a:xfrm>
          <a:off x="13893800" y="3670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88900</xdr:rowOff>
    </xdr:from>
    <xdr:to>
      <xdr:col>74</xdr:col>
      <xdr:colOff>31750</xdr:colOff>
      <xdr:row>19</xdr:row>
      <xdr:rowOff>19050</xdr:rowOff>
    </xdr:to>
    <xdr:sp macro="" textlink="">
      <xdr:nvSpPr>
        <xdr:cNvPr id="134" name="フローチャート: 判断 133"/>
        <xdr:cNvSpPr/>
      </xdr:nvSpPr>
      <xdr:spPr>
        <a:xfrm>
          <a:off x="14732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152400</xdr:rowOff>
    </xdr:from>
    <xdr:to>
      <xdr:col>69</xdr:col>
      <xdr:colOff>92075</xdr:colOff>
      <xdr:row>21</xdr:row>
      <xdr:rowOff>69850</xdr:rowOff>
    </xdr:to>
    <xdr:cxnSp macro="">
      <xdr:nvCxnSpPr>
        <xdr:cNvPr id="136" name="直線コネクタ 135"/>
        <xdr:cNvCxnSpPr/>
      </xdr:nvCxnSpPr>
      <xdr:spPr>
        <a:xfrm>
          <a:off x="13004800" y="3581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50800</xdr:rowOff>
    </xdr:from>
    <xdr:to>
      <xdr:col>69</xdr:col>
      <xdr:colOff>142875</xdr:colOff>
      <xdr:row>18</xdr:row>
      <xdr:rowOff>152400</xdr:rowOff>
    </xdr:to>
    <xdr:sp macro="" textlink="">
      <xdr:nvSpPr>
        <xdr:cNvPr id="137" name="フローチャート: 判断 136"/>
        <xdr:cNvSpPr/>
      </xdr:nvSpPr>
      <xdr:spPr>
        <a:xfrm>
          <a:off x="13843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25400</xdr:rowOff>
    </xdr:from>
    <xdr:to>
      <xdr:col>65</xdr:col>
      <xdr:colOff>53975</xdr:colOff>
      <xdr:row>18</xdr:row>
      <xdr:rowOff>127000</xdr:rowOff>
    </xdr:to>
    <xdr:sp macro="" textlink="">
      <xdr:nvSpPr>
        <xdr:cNvPr id="139" name="フローチャート: 判断 138"/>
        <xdr:cNvSpPr/>
      </xdr:nvSpPr>
      <xdr:spPr>
        <a:xfrm>
          <a:off x="12954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137177</xdr:rowOff>
    </xdr:from>
    <xdr:ext cx="762000" cy="259045"/>
    <xdr:sp macro="" textlink="">
      <xdr:nvSpPr>
        <xdr:cNvPr id="140" name="テキスト ボックス 139"/>
        <xdr:cNvSpPr txBox="1"/>
      </xdr:nvSpPr>
      <xdr:spPr>
        <a:xfrm>
          <a:off x="12623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57150</xdr:rowOff>
    </xdr:from>
    <xdr:to>
      <xdr:col>82</xdr:col>
      <xdr:colOff>158750</xdr:colOff>
      <xdr:row>21</xdr:row>
      <xdr:rowOff>158750</xdr:rowOff>
    </xdr:to>
    <xdr:sp macro="" textlink="">
      <xdr:nvSpPr>
        <xdr:cNvPr id="146" name="楕円 145"/>
        <xdr:cNvSpPr/>
      </xdr:nvSpPr>
      <xdr:spPr>
        <a:xfrm>
          <a:off x="16459200" y="365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137177</xdr:rowOff>
    </xdr:from>
    <xdr:ext cx="762000" cy="259045"/>
    <xdr:sp macro="" textlink="">
      <xdr:nvSpPr>
        <xdr:cNvPr id="147" name="物件費該当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21</xdr:row>
      <xdr:rowOff>69850</xdr:rowOff>
    </xdr:from>
    <xdr:to>
      <xdr:col>78</xdr:col>
      <xdr:colOff>120650</xdr:colOff>
      <xdr:row>22</xdr:row>
      <xdr:rowOff>0</xdr:rowOff>
    </xdr:to>
    <xdr:sp macro="" textlink="">
      <xdr:nvSpPr>
        <xdr:cNvPr id="148" name="楕円 147"/>
        <xdr:cNvSpPr/>
      </xdr:nvSpPr>
      <xdr:spPr>
        <a:xfrm>
          <a:off x="15621000" y="367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156227</xdr:rowOff>
    </xdr:from>
    <xdr:ext cx="736600" cy="259045"/>
    <xdr:sp macro="" textlink="">
      <xdr:nvSpPr>
        <xdr:cNvPr id="149" name="テキスト ボックス 148"/>
        <xdr:cNvSpPr txBox="1"/>
      </xdr:nvSpPr>
      <xdr:spPr>
        <a:xfrm>
          <a:off x="15290800" y="375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69850</xdr:rowOff>
    </xdr:from>
    <xdr:to>
      <xdr:col>74</xdr:col>
      <xdr:colOff>31750</xdr:colOff>
      <xdr:row>22</xdr:row>
      <xdr:rowOff>0</xdr:rowOff>
    </xdr:to>
    <xdr:sp macro="" textlink="">
      <xdr:nvSpPr>
        <xdr:cNvPr id="150" name="楕円 149"/>
        <xdr:cNvSpPr/>
      </xdr:nvSpPr>
      <xdr:spPr>
        <a:xfrm>
          <a:off x="14732000" y="367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156227</xdr:rowOff>
    </xdr:from>
    <xdr:ext cx="762000" cy="259045"/>
    <xdr:sp macro="" textlink="">
      <xdr:nvSpPr>
        <xdr:cNvPr id="151" name="テキスト ボックス 150"/>
        <xdr:cNvSpPr txBox="1"/>
      </xdr:nvSpPr>
      <xdr:spPr>
        <a:xfrm>
          <a:off x="144018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21</xdr:row>
      <xdr:rowOff>19050</xdr:rowOff>
    </xdr:from>
    <xdr:to>
      <xdr:col>69</xdr:col>
      <xdr:colOff>142875</xdr:colOff>
      <xdr:row>21</xdr:row>
      <xdr:rowOff>120650</xdr:rowOff>
    </xdr:to>
    <xdr:sp macro="" textlink="">
      <xdr:nvSpPr>
        <xdr:cNvPr id="152" name="楕円 151"/>
        <xdr:cNvSpPr/>
      </xdr:nvSpPr>
      <xdr:spPr>
        <a:xfrm>
          <a:off x="13843000" y="361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105427</xdr:rowOff>
    </xdr:from>
    <xdr:ext cx="762000" cy="259045"/>
    <xdr:sp macro="" textlink="">
      <xdr:nvSpPr>
        <xdr:cNvPr id="153" name="テキスト ボックス 152"/>
        <xdr:cNvSpPr txBox="1"/>
      </xdr:nvSpPr>
      <xdr:spPr>
        <a:xfrm>
          <a:off x="13512800" y="370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101600</xdr:rowOff>
    </xdr:from>
    <xdr:to>
      <xdr:col>65</xdr:col>
      <xdr:colOff>53975</xdr:colOff>
      <xdr:row>21</xdr:row>
      <xdr:rowOff>31750</xdr:rowOff>
    </xdr:to>
    <xdr:sp macro="" textlink="">
      <xdr:nvSpPr>
        <xdr:cNvPr id="154" name="楕円 153"/>
        <xdr:cNvSpPr/>
      </xdr:nvSpPr>
      <xdr:spPr>
        <a:xfrm>
          <a:off x="12954000" y="353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21</xdr:row>
      <xdr:rowOff>16527</xdr:rowOff>
    </xdr:from>
    <xdr:ext cx="762000" cy="259045"/>
    <xdr:sp macro="" textlink="">
      <xdr:nvSpPr>
        <xdr:cNvPr id="155" name="テキスト ボックス 154"/>
        <xdr:cNvSpPr txBox="1"/>
      </xdr:nvSpPr>
      <xdr:spPr>
        <a:xfrm>
          <a:off x="12623800" y="361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ポイント下回っており、前年度と比較して</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前年度から減少した要因は、医療扶助に係る生活保護給付費の支出額が減少したことなどに加え、地方消費税交付金や地方交付税の交付額が増加したことによる。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今後、扶助費の伸長が見込まれるため、市独自の施策による扶助費については妥当性を十分検討しながら、上昇傾向に歯止めをかけるよう努める。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19050</xdr:rowOff>
    </xdr:from>
    <xdr:to>
      <xdr:col>24</xdr:col>
      <xdr:colOff>25400</xdr:colOff>
      <xdr:row>61</xdr:row>
      <xdr:rowOff>95250</xdr:rowOff>
    </xdr:to>
    <xdr:cxnSp macro="">
      <xdr:nvCxnSpPr>
        <xdr:cNvPr id="183" name="直線コネクタ 182"/>
        <xdr:cNvCxnSpPr/>
      </xdr:nvCxnSpPr>
      <xdr:spPr>
        <a:xfrm flipV="1">
          <a:off x="4826000" y="9105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67327</xdr:rowOff>
    </xdr:from>
    <xdr:ext cx="762000" cy="259045"/>
    <xdr:sp macro="" textlink="">
      <xdr:nvSpPr>
        <xdr:cNvPr id="184" name="扶助費最小値テキスト"/>
        <xdr:cNvSpPr txBox="1"/>
      </xdr:nvSpPr>
      <xdr:spPr>
        <a:xfrm>
          <a:off x="49149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95250</xdr:rowOff>
    </xdr:from>
    <xdr:to>
      <xdr:col>24</xdr:col>
      <xdr:colOff>114300</xdr:colOff>
      <xdr:row>61</xdr:row>
      <xdr:rowOff>95250</xdr:rowOff>
    </xdr:to>
    <xdr:cxnSp macro="">
      <xdr:nvCxnSpPr>
        <xdr:cNvPr id="185" name="直線コネクタ 184"/>
        <xdr:cNvCxnSpPr/>
      </xdr:nvCxnSpPr>
      <xdr:spPr>
        <a:xfrm>
          <a:off x="4737100" y="1055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105427</xdr:rowOff>
    </xdr:from>
    <xdr:ext cx="762000" cy="259045"/>
    <xdr:sp macro="" textlink="">
      <xdr:nvSpPr>
        <xdr:cNvPr id="186" name="扶助費最大値テキスト"/>
        <xdr:cNvSpPr txBox="1"/>
      </xdr:nvSpPr>
      <xdr:spPr>
        <a:xfrm>
          <a:off x="4914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19050</xdr:rowOff>
    </xdr:from>
    <xdr:to>
      <xdr:col>24</xdr:col>
      <xdr:colOff>114300</xdr:colOff>
      <xdr:row>53</xdr:row>
      <xdr:rowOff>19050</xdr:rowOff>
    </xdr:to>
    <xdr:cxnSp macro="">
      <xdr:nvCxnSpPr>
        <xdr:cNvPr id="187" name="直線コネクタ 186"/>
        <xdr:cNvCxnSpPr/>
      </xdr:nvCxnSpPr>
      <xdr:spPr>
        <a:xfrm>
          <a:off x="4737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88900</xdr:rowOff>
    </xdr:to>
    <xdr:cxnSp macro="">
      <xdr:nvCxnSpPr>
        <xdr:cNvPr id="188" name="直線コネクタ 187"/>
        <xdr:cNvCxnSpPr/>
      </xdr:nvCxnSpPr>
      <xdr:spPr>
        <a:xfrm flipV="1">
          <a:off x="3987800" y="9613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22877</xdr:rowOff>
    </xdr:from>
    <xdr:ext cx="762000" cy="259045"/>
    <xdr:sp macro="" textlink="">
      <xdr:nvSpPr>
        <xdr:cNvPr id="189" name="扶助費平均値テキスト"/>
        <xdr:cNvSpPr txBox="1"/>
      </xdr:nvSpPr>
      <xdr:spPr>
        <a:xfrm>
          <a:off x="4914900" y="9624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50800</xdr:rowOff>
    </xdr:from>
    <xdr:to>
      <xdr:col>24</xdr:col>
      <xdr:colOff>76200</xdr:colOff>
      <xdr:row>56</xdr:row>
      <xdr:rowOff>152400</xdr:rowOff>
    </xdr:to>
    <xdr:sp macro="" textlink="">
      <xdr:nvSpPr>
        <xdr:cNvPr id="190" name="フローチャート: 判断 189"/>
        <xdr:cNvSpPr/>
      </xdr:nvSpPr>
      <xdr:spPr>
        <a:xfrm>
          <a:off x="4775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56</xdr:row>
      <xdr:rowOff>152400</xdr:rowOff>
    </xdr:to>
    <xdr:cxnSp macro="">
      <xdr:nvCxnSpPr>
        <xdr:cNvPr id="191" name="直線コネクタ 190"/>
        <xdr:cNvCxnSpPr/>
      </xdr:nvCxnSpPr>
      <xdr:spPr>
        <a:xfrm flipV="1">
          <a:off x="3098800" y="96901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114300</xdr:rowOff>
    </xdr:from>
    <xdr:to>
      <xdr:col>20</xdr:col>
      <xdr:colOff>38100</xdr:colOff>
      <xdr:row>57</xdr:row>
      <xdr:rowOff>44450</xdr:rowOff>
    </xdr:to>
    <xdr:sp macro="" textlink="">
      <xdr:nvSpPr>
        <xdr:cNvPr id="192" name="フローチャート: 判断 191"/>
        <xdr:cNvSpPr/>
      </xdr:nvSpPr>
      <xdr:spPr>
        <a:xfrm>
          <a:off x="3937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29227</xdr:rowOff>
    </xdr:from>
    <xdr:ext cx="736600" cy="259045"/>
    <xdr:sp macro="" textlink="">
      <xdr:nvSpPr>
        <xdr:cNvPr id="193" name="テキスト ボックス 192"/>
        <xdr:cNvSpPr txBox="1"/>
      </xdr:nvSpPr>
      <xdr:spPr>
        <a:xfrm>
          <a:off x="3606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0</xdr:rowOff>
    </xdr:from>
    <xdr:to>
      <xdr:col>15</xdr:col>
      <xdr:colOff>98425</xdr:colOff>
      <xdr:row>56</xdr:row>
      <xdr:rowOff>152400</xdr:rowOff>
    </xdr:to>
    <xdr:cxnSp macro="">
      <xdr:nvCxnSpPr>
        <xdr:cNvPr id="194" name="直線コネクタ 193"/>
        <xdr:cNvCxnSpPr/>
      </xdr:nvCxnSpPr>
      <xdr:spPr>
        <a:xfrm>
          <a:off x="2209800" y="9601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82550</xdr:rowOff>
    </xdr:from>
    <xdr:to>
      <xdr:col>15</xdr:col>
      <xdr:colOff>149225</xdr:colOff>
      <xdr:row>58</xdr:row>
      <xdr:rowOff>12700</xdr:rowOff>
    </xdr:to>
    <xdr:sp macro="" textlink="">
      <xdr:nvSpPr>
        <xdr:cNvPr id="195" name="フローチャート: 判断 194"/>
        <xdr:cNvSpPr/>
      </xdr:nvSpPr>
      <xdr:spPr>
        <a:xfrm>
          <a:off x="3048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168927</xdr:rowOff>
    </xdr:from>
    <xdr:ext cx="762000" cy="259045"/>
    <xdr:sp macro="" textlink="">
      <xdr:nvSpPr>
        <xdr:cNvPr id="196" name="テキスト ボックス 195"/>
        <xdr:cNvSpPr txBox="1"/>
      </xdr:nvSpPr>
      <xdr:spPr>
        <a:xfrm>
          <a:off x="2717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146050</xdr:rowOff>
    </xdr:from>
    <xdr:to>
      <xdr:col>11</xdr:col>
      <xdr:colOff>9525</xdr:colOff>
      <xdr:row>56</xdr:row>
      <xdr:rowOff>0</xdr:rowOff>
    </xdr:to>
    <xdr:cxnSp macro="">
      <xdr:nvCxnSpPr>
        <xdr:cNvPr id="197" name="直線コネクタ 196"/>
        <xdr:cNvCxnSpPr/>
      </xdr:nvCxnSpPr>
      <xdr:spPr>
        <a:xfrm>
          <a:off x="1320800" y="9575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31750</xdr:rowOff>
    </xdr:from>
    <xdr:to>
      <xdr:col>11</xdr:col>
      <xdr:colOff>60325</xdr:colOff>
      <xdr:row>57</xdr:row>
      <xdr:rowOff>133350</xdr:rowOff>
    </xdr:to>
    <xdr:sp macro="" textlink="">
      <xdr:nvSpPr>
        <xdr:cNvPr id="198" name="フローチャート: 判断 197"/>
        <xdr:cNvSpPr/>
      </xdr:nvSpPr>
      <xdr:spPr>
        <a:xfrm>
          <a:off x="2159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118127</xdr:rowOff>
    </xdr:from>
    <xdr:ext cx="762000" cy="259045"/>
    <xdr:sp macro="" textlink="">
      <xdr:nvSpPr>
        <xdr:cNvPr id="199" name="テキスト ボックス 198"/>
        <xdr:cNvSpPr txBox="1"/>
      </xdr:nvSpPr>
      <xdr:spPr>
        <a:xfrm>
          <a:off x="1828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165100</xdr:rowOff>
    </xdr:from>
    <xdr:to>
      <xdr:col>6</xdr:col>
      <xdr:colOff>171450</xdr:colOff>
      <xdr:row>57</xdr:row>
      <xdr:rowOff>95250</xdr:rowOff>
    </xdr:to>
    <xdr:sp macro="" textlink="">
      <xdr:nvSpPr>
        <xdr:cNvPr id="200" name="フローチャート: 判断 199"/>
        <xdr:cNvSpPr/>
      </xdr:nvSpPr>
      <xdr:spPr>
        <a:xfrm>
          <a:off x="1270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80027</xdr:rowOff>
    </xdr:from>
    <xdr:ext cx="762000" cy="259045"/>
    <xdr:sp macro="" textlink="">
      <xdr:nvSpPr>
        <xdr:cNvPr id="201" name="テキスト ボックス 200"/>
        <xdr:cNvSpPr txBox="1"/>
      </xdr:nvSpPr>
      <xdr:spPr>
        <a:xfrm>
          <a:off x="939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07" name="楕円 206"/>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149877</xdr:rowOff>
    </xdr:from>
    <xdr:ext cx="762000" cy="259045"/>
    <xdr:sp macro="" textlink="">
      <xdr:nvSpPr>
        <xdr:cNvPr id="208" name="扶助費該当値テキスト"/>
        <xdr:cNvSpPr txBox="1"/>
      </xdr:nvSpPr>
      <xdr:spPr>
        <a:xfrm>
          <a:off x="4914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09" name="楕円 208"/>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210" name="テキスト ボックス 209"/>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101600</xdr:rowOff>
    </xdr:from>
    <xdr:to>
      <xdr:col>15</xdr:col>
      <xdr:colOff>149225</xdr:colOff>
      <xdr:row>57</xdr:row>
      <xdr:rowOff>31750</xdr:rowOff>
    </xdr:to>
    <xdr:sp macro="" textlink="">
      <xdr:nvSpPr>
        <xdr:cNvPr id="211" name="楕円 210"/>
        <xdr:cNvSpPr/>
      </xdr:nvSpPr>
      <xdr:spPr>
        <a:xfrm>
          <a:off x="3048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41927</xdr:rowOff>
    </xdr:from>
    <xdr:ext cx="762000" cy="259045"/>
    <xdr:sp macro="" textlink="">
      <xdr:nvSpPr>
        <xdr:cNvPr id="212" name="テキスト ボックス 211"/>
        <xdr:cNvSpPr txBox="1"/>
      </xdr:nvSpPr>
      <xdr:spPr>
        <a:xfrm>
          <a:off x="2717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120650</xdr:rowOff>
    </xdr:from>
    <xdr:to>
      <xdr:col>11</xdr:col>
      <xdr:colOff>60325</xdr:colOff>
      <xdr:row>56</xdr:row>
      <xdr:rowOff>50800</xdr:rowOff>
    </xdr:to>
    <xdr:sp macro="" textlink="">
      <xdr:nvSpPr>
        <xdr:cNvPr id="213" name="楕円 212"/>
        <xdr:cNvSpPr/>
      </xdr:nvSpPr>
      <xdr:spPr>
        <a:xfrm>
          <a:off x="2159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60977</xdr:rowOff>
    </xdr:from>
    <xdr:ext cx="762000" cy="259045"/>
    <xdr:sp macro="" textlink="">
      <xdr:nvSpPr>
        <xdr:cNvPr id="214" name="テキスト ボックス 213"/>
        <xdr:cNvSpPr txBox="1"/>
      </xdr:nvSpPr>
      <xdr:spPr>
        <a:xfrm>
          <a:off x="1828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15" name="楕円 214"/>
        <xdr:cNvSpPr/>
      </xdr:nvSpPr>
      <xdr:spPr>
        <a:xfrm>
          <a:off x="1270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216" name="テキスト ボックス 215"/>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類似団体平均、福島県平均をそれぞれ</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ポイント下回っており、前年度と比較して同ポイントとなっている。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大雪の影響で維持補修費が増加したものの、県後期高齢者医療連合への療養給付負担金が減少したことなどにより繰出金が減少し、地方消費税交付金や地方交付税の交付額も増加している。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今後は施設の老朽化に伴い、維持補修費の増大なども見込まれることから、公共施設の適正な管理を図る必要がある。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63319</xdr:rowOff>
    </xdr:from>
    <xdr:to>
      <xdr:col>82</xdr:col>
      <xdr:colOff>107950</xdr:colOff>
      <xdr:row>60</xdr:row>
      <xdr:rowOff>143328</xdr:rowOff>
    </xdr:to>
    <xdr:cxnSp macro="">
      <xdr:nvCxnSpPr>
        <xdr:cNvPr id="246" name="直線コネクタ 245"/>
        <xdr:cNvCxnSpPr/>
      </xdr:nvCxnSpPr>
      <xdr:spPr>
        <a:xfrm flipV="1">
          <a:off x="16510000" y="9150169"/>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115405</xdr:rowOff>
    </xdr:from>
    <xdr:ext cx="762000" cy="259045"/>
    <xdr:sp macro="" textlink="">
      <xdr:nvSpPr>
        <xdr:cNvPr id="247" name="その他最小値テキスト"/>
        <xdr:cNvSpPr txBox="1"/>
      </xdr:nvSpPr>
      <xdr:spPr>
        <a:xfrm>
          <a:off x="16598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143328</xdr:rowOff>
    </xdr:from>
    <xdr:to>
      <xdr:col>82</xdr:col>
      <xdr:colOff>196850</xdr:colOff>
      <xdr:row>60</xdr:row>
      <xdr:rowOff>143328</xdr:rowOff>
    </xdr:to>
    <xdr:cxnSp macro="">
      <xdr:nvCxnSpPr>
        <xdr:cNvPr id="248" name="直線コネクタ 247"/>
        <xdr:cNvCxnSpPr/>
      </xdr:nvCxnSpPr>
      <xdr:spPr>
        <a:xfrm>
          <a:off x="16421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149696</xdr:rowOff>
    </xdr:from>
    <xdr:ext cx="762000" cy="259045"/>
    <xdr:sp macro="" textlink="">
      <xdr:nvSpPr>
        <xdr:cNvPr id="249" name="その他最大値テキスト"/>
        <xdr:cNvSpPr txBox="1"/>
      </xdr:nvSpPr>
      <xdr:spPr>
        <a:xfrm>
          <a:off x="16598900" y="8893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63319</xdr:rowOff>
    </xdr:from>
    <xdr:to>
      <xdr:col>82</xdr:col>
      <xdr:colOff>196850</xdr:colOff>
      <xdr:row>53</xdr:row>
      <xdr:rowOff>63319</xdr:rowOff>
    </xdr:to>
    <xdr:cxnSp macro="">
      <xdr:nvCxnSpPr>
        <xdr:cNvPr id="250" name="直線コネクタ 249"/>
        <xdr:cNvCxnSpPr/>
      </xdr:nvCxnSpPr>
      <xdr:spPr>
        <a:xfrm>
          <a:off x="16421100" y="9150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66584</xdr:rowOff>
    </xdr:from>
    <xdr:to>
      <xdr:col>82</xdr:col>
      <xdr:colOff>107950</xdr:colOff>
      <xdr:row>55</xdr:row>
      <xdr:rowOff>66584</xdr:rowOff>
    </xdr:to>
    <xdr:cxnSp macro="">
      <xdr:nvCxnSpPr>
        <xdr:cNvPr id="251" name="直線コネクタ 250"/>
        <xdr:cNvCxnSpPr/>
      </xdr:nvCxnSpPr>
      <xdr:spPr>
        <a:xfrm>
          <a:off x="15671800" y="94963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33581</xdr:rowOff>
    </xdr:from>
    <xdr:ext cx="762000" cy="259045"/>
    <xdr:sp macro="" textlink="">
      <xdr:nvSpPr>
        <xdr:cNvPr id="252" name="その他平均値テキスト"/>
        <xdr:cNvSpPr txBox="1"/>
      </xdr:nvSpPr>
      <xdr:spPr>
        <a:xfrm>
          <a:off x="16598900" y="94633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61504</xdr:rowOff>
    </xdr:from>
    <xdr:to>
      <xdr:col>82</xdr:col>
      <xdr:colOff>158750</xdr:colOff>
      <xdr:row>55</xdr:row>
      <xdr:rowOff>163104</xdr:rowOff>
    </xdr:to>
    <xdr:sp macro="" textlink="">
      <xdr:nvSpPr>
        <xdr:cNvPr id="253" name="フローチャート: 判断 252"/>
        <xdr:cNvSpPr/>
      </xdr:nvSpPr>
      <xdr:spPr>
        <a:xfrm>
          <a:off x="164592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66584</xdr:rowOff>
    </xdr:from>
    <xdr:to>
      <xdr:col>78</xdr:col>
      <xdr:colOff>69850</xdr:colOff>
      <xdr:row>57</xdr:row>
      <xdr:rowOff>154759</xdr:rowOff>
    </xdr:to>
    <xdr:cxnSp macro="">
      <xdr:nvCxnSpPr>
        <xdr:cNvPr id="254" name="直線コネクタ 253"/>
        <xdr:cNvCxnSpPr/>
      </xdr:nvCxnSpPr>
      <xdr:spPr>
        <a:xfrm flipV="1">
          <a:off x="14782800" y="9496334"/>
          <a:ext cx="889000" cy="431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81099</xdr:rowOff>
    </xdr:from>
    <xdr:to>
      <xdr:col>78</xdr:col>
      <xdr:colOff>120650</xdr:colOff>
      <xdr:row>56</xdr:row>
      <xdr:rowOff>11249</xdr:rowOff>
    </xdr:to>
    <xdr:sp macro="" textlink="">
      <xdr:nvSpPr>
        <xdr:cNvPr id="255" name="フローチャート: 判断 254"/>
        <xdr:cNvSpPr/>
      </xdr:nvSpPr>
      <xdr:spPr>
        <a:xfrm>
          <a:off x="15621000" y="9510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167476</xdr:rowOff>
    </xdr:from>
    <xdr:ext cx="736600" cy="259045"/>
    <xdr:sp macro="" textlink="">
      <xdr:nvSpPr>
        <xdr:cNvPr id="256" name="テキスト ボックス 255"/>
        <xdr:cNvSpPr txBox="1"/>
      </xdr:nvSpPr>
      <xdr:spPr>
        <a:xfrm>
          <a:off x="15290800" y="9597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141696</xdr:rowOff>
    </xdr:from>
    <xdr:to>
      <xdr:col>73</xdr:col>
      <xdr:colOff>180975</xdr:colOff>
      <xdr:row>57</xdr:row>
      <xdr:rowOff>154759</xdr:rowOff>
    </xdr:to>
    <xdr:cxnSp macro="">
      <xdr:nvCxnSpPr>
        <xdr:cNvPr id="257" name="直線コネクタ 256"/>
        <xdr:cNvCxnSpPr/>
      </xdr:nvCxnSpPr>
      <xdr:spPr>
        <a:xfrm>
          <a:off x="13893800" y="9914346"/>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20683</xdr:rowOff>
    </xdr:from>
    <xdr:to>
      <xdr:col>74</xdr:col>
      <xdr:colOff>31750</xdr:colOff>
      <xdr:row>56</xdr:row>
      <xdr:rowOff>122283</xdr:rowOff>
    </xdr:to>
    <xdr:sp macro="" textlink="">
      <xdr:nvSpPr>
        <xdr:cNvPr id="258" name="フローチャート: 判断 257"/>
        <xdr:cNvSpPr/>
      </xdr:nvSpPr>
      <xdr:spPr>
        <a:xfrm>
          <a:off x="14732000" y="96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132460</xdr:rowOff>
    </xdr:from>
    <xdr:ext cx="762000" cy="259045"/>
    <xdr:sp macro="" textlink="">
      <xdr:nvSpPr>
        <xdr:cNvPr id="259" name="テキスト ボックス 258"/>
        <xdr:cNvSpPr txBox="1"/>
      </xdr:nvSpPr>
      <xdr:spPr>
        <a:xfrm>
          <a:off x="14401800" y="939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63319</xdr:rowOff>
    </xdr:from>
    <xdr:to>
      <xdr:col>69</xdr:col>
      <xdr:colOff>92075</xdr:colOff>
      <xdr:row>57</xdr:row>
      <xdr:rowOff>141696</xdr:rowOff>
    </xdr:to>
    <xdr:cxnSp macro="">
      <xdr:nvCxnSpPr>
        <xdr:cNvPr id="260" name="直線コネクタ 259"/>
        <xdr:cNvCxnSpPr/>
      </xdr:nvCxnSpPr>
      <xdr:spPr>
        <a:xfrm>
          <a:off x="13004800" y="9835969"/>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53340</xdr:rowOff>
    </xdr:from>
    <xdr:to>
      <xdr:col>69</xdr:col>
      <xdr:colOff>142875</xdr:colOff>
      <xdr:row>56</xdr:row>
      <xdr:rowOff>154940</xdr:rowOff>
    </xdr:to>
    <xdr:sp macro="" textlink="">
      <xdr:nvSpPr>
        <xdr:cNvPr id="261" name="フローチャート: 判断 260"/>
        <xdr:cNvSpPr/>
      </xdr:nvSpPr>
      <xdr:spPr>
        <a:xfrm>
          <a:off x="13843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165117</xdr:rowOff>
    </xdr:from>
    <xdr:ext cx="762000" cy="259045"/>
    <xdr:sp macro="" textlink="">
      <xdr:nvSpPr>
        <xdr:cNvPr id="262" name="テキスト ボックス 261"/>
        <xdr:cNvSpPr txBox="1"/>
      </xdr:nvSpPr>
      <xdr:spPr>
        <a:xfrm>
          <a:off x="13512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59872</xdr:rowOff>
    </xdr:from>
    <xdr:to>
      <xdr:col>65</xdr:col>
      <xdr:colOff>53975</xdr:colOff>
      <xdr:row>56</xdr:row>
      <xdr:rowOff>161472</xdr:rowOff>
    </xdr:to>
    <xdr:sp macro="" textlink="">
      <xdr:nvSpPr>
        <xdr:cNvPr id="263" name="フローチャート: 判断 262"/>
        <xdr:cNvSpPr/>
      </xdr:nvSpPr>
      <xdr:spPr>
        <a:xfrm>
          <a:off x="12954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199</xdr:rowOff>
    </xdr:from>
    <xdr:ext cx="762000" cy="259045"/>
    <xdr:sp macro="" textlink="">
      <xdr:nvSpPr>
        <xdr:cNvPr id="264" name="テキスト ボックス 263"/>
        <xdr:cNvSpPr txBox="1"/>
      </xdr:nvSpPr>
      <xdr:spPr>
        <a:xfrm>
          <a:off x="12623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15784</xdr:rowOff>
    </xdr:from>
    <xdr:to>
      <xdr:col>82</xdr:col>
      <xdr:colOff>158750</xdr:colOff>
      <xdr:row>55</xdr:row>
      <xdr:rowOff>117384</xdr:rowOff>
    </xdr:to>
    <xdr:sp macro="" textlink="">
      <xdr:nvSpPr>
        <xdr:cNvPr id="270" name="楕円 269"/>
        <xdr:cNvSpPr/>
      </xdr:nvSpPr>
      <xdr:spPr>
        <a:xfrm>
          <a:off x="16459200" y="944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32311</xdr:rowOff>
    </xdr:from>
    <xdr:ext cx="762000" cy="259045"/>
    <xdr:sp macro="" textlink="">
      <xdr:nvSpPr>
        <xdr:cNvPr id="271" name="その他該当値テキスト"/>
        <xdr:cNvSpPr txBox="1"/>
      </xdr:nvSpPr>
      <xdr:spPr>
        <a:xfrm>
          <a:off x="16598900" y="929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15784</xdr:rowOff>
    </xdr:from>
    <xdr:to>
      <xdr:col>78</xdr:col>
      <xdr:colOff>120650</xdr:colOff>
      <xdr:row>55</xdr:row>
      <xdr:rowOff>117384</xdr:rowOff>
    </xdr:to>
    <xdr:sp macro="" textlink="">
      <xdr:nvSpPr>
        <xdr:cNvPr id="272" name="楕円 271"/>
        <xdr:cNvSpPr/>
      </xdr:nvSpPr>
      <xdr:spPr>
        <a:xfrm>
          <a:off x="15621000" y="944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127561</xdr:rowOff>
    </xdr:from>
    <xdr:ext cx="736600" cy="259045"/>
    <xdr:sp macro="" textlink="">
      <xdr:nvSpPr>
        <xdr:cNvPr id="273" name="テキスト ボックス 272"/>
        <xdr:cNvSpPr txBox="1"/>
      </xdr:nvSpPr>
      <xdr:spPr>
        <a:xfrm>
          <a:off x="15290800" y="9214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103959</xdr:rowOff>
    </xdr:from>
    <xdr:to>
      <xdr:col>74</xdr:col>
      <xdr:colOff>31750</xdr:colOff>
      <xdr:row>58</xdr:row>
      <xdr:rowOff>34109</xdr:rowOff>
    </xdr:to>
    <xdr:sp macro="" textlink="">
      <xdr:nvSpPr>
        <xdr:cNvPr id="274" name="楕円 273"/>
        <xdr:cNvSpPr/>
      </xdr:nvSpPr>
      <xdr:spPr>
        <a:xfrm>
          <a:off x="14732000" y="987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18886</xdr:rowOff>
    </xdr:from>
    <xdr:ext cx="762000" cy="259045"/>
    <xdr:sp macro="" textlink="">
      <xdr:nvSpPr>
        <xdr:cNvPr id="275" name="テキスト ボックス 274"/>
        <xdr:cNvSpPr txBox="1"/>
      </xdr:nvSpPr>
      <xdr:spPr>
        <a:xfrm>
          <a:off x="14401800" y="996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90896</xdr:rowOff>
    </xdr:from>
    <xdr:to>
      <xdr:col>69</xdr:col>
      <xdr:colOff>142875</xdr:colOff>
      <xdr:row>58</xdr:row>
      <xdr:rowOff>21046</xdr:rowOff>
    </xdr:to>
    <xdr:sp macro="" textlink="">
      <xdr:nvSpPr>
        <xdr:cNvPr id="276" name="楕円 275"/>
        <xdr:cNvSpPr/>
      </xdr:nvSpPr>
      <xdr:spPr>
        <a:xfrm>
          <a:off x="13843000" y="986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5823</xdr:rowOff>
    </xdr:from>
    <xdr:ext cx="762000" cy="259045"/>
    <xdr:sp macro="" textlink="">
      <xdr:nvSpPr>
        <xdr:cNvPr id="277" name="テキスト ボックス 276"/>
        <xdr:cNvSpPr txBox="1"/>
      </xdr:nvSpPr>
      <xdr:spPr>
        <a:xfrm>
          <a:off x="13512800" y="9949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12519</xdr:rowOff>
    </xdr:from>
    <xdr:to>
      <xdr:col>65</xdr:col>
      <xdr:colOff>53975</xdr:colOff>
      <xdr:row>57</xdr:row>
      <xdr:rowOff>114119</xdr:rowOff>
    </xdr:to>
    <xdr:sp macro="" textlink="">
      <xdr:nvSpPr>
        <xdr:cNvPr id="278" name="楕円 277"/>
        <xdr:cNvSpPr/>
      </xdr:nvSpPr>
      <xdr:spPr>
        <a:xfrm>
          <a:off x="12954000" y="978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98896</xdr:rowOff>
    </xdr:from>
    <xdr:ext cx="762000" cy="259045"/>
    <xdr:sp macro="" textlink="">
      <xdr:nvSpPr>
        <xdr:cNvPr id="279" name="テキスト ボックス 278"/>
        <xdr:cNvSpPr txBox="1"/>
      </xdr:nvSpPr>
      <xdr:spPr>
        <a:xfrm>
          <a:off x="12623800" y="9871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類似団体平均を</a:t>
          </a:r>
          <a:r>
            <a:rPr kumimoji="1" lang="en-US" altLang="ja-JP" sz="1200">
              <a:latin typeface="ＭＳ Ｐゴシック" panose="020B0600070205080204" pitchFamily="50" charset="-128"/>
              <a:ea typeface="ＭＳ Ｐゴシック" panose="020B0600070205080204" pitchFamily="50" charset="-128"/>
            </a:rPr>
            <a:t>2.3</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ポイント上回っているが、前年度から</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前年度から減少した要因は、下水道事業への負担金などが増加しているものの、地方消費税交付金や地方交付税の交付額も増加したことによる。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今後、市独自の補助金等についての見直しを図るなど、経費の縮減に努めていく。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10414</xdr:rowOff>
    </xdr:to>
    <xdr:cxnSp macro="">
      <xdr:nvCxnSpPr>
        <xdr:cNvPr id="304" name="直線コネクタ 303"/>
        <xdr:cNvCxnSpPr/>
      </xdr:nvCxnSpPr>
      <xdr:spPr>
        <a:xfrm flipV="1">
          <a:off x="16510000" y="5819140"/>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305" name="補助費等最小値テキスト"/>
        <xdr:cNvSpPr txBox="1"/>
      </xdr:nvSpPr>
      <xdr:spPr>
        <a:xfrm>
          <a:off x="16598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306" name="直線コネクタ 305"/>
        <xdr:cNvCxnSpPr/>
      </xdr:nvCxnSpPr>
      <xdr:spPr>
        <a:xfrm>
          <a:off x="16421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7"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8" name="直線コネクタ 307"/>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65278</xdr:rowOff>
    </xdr:from>
    <xdr:to>
      <xdr:col>82</xdr:col>
      <xdr:colOff>107950</xdr:colOff>
      <xdr:row>37</xdr:row>
      <xdr:rowOff>97282</xdr:rowOff>
    </xdr:to>
    <xdr:cxnSp macro="">
      <xdr:nvCxnSpPr>
        <xdr:cNvPr id="309" name="直線コネクタ 308"/>
        <xdr:cNvCxnSpPr/>
      </xdr:nvCxnSpPr>
      <xdr:spPr>
        <a:xfrm flipV="1">
          <a:off x="15671800" y="640892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97299</xdr:rowOff>
    </xdr:from>
    <xdr:ext cx="762000" cy="259045"/>
    <xdr:sp macro="" textlink="">
      <xdr:nvSpPr>
        <xdr:cNvPr id="310" name="補助費等平均値テキスト"/>
        <xdr:cNvSpPr txBox="1"/>
      </xdr:nvSpPr>
      <xdr:spPr>
        <a:xfrm>
          <a:off x="16598900" y="6098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11" name="フローチャート: 判断 310"/>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127000</xdr:rowOff>
    </xdr:from>
    <xdr:to>
      <xdr:col>78</xdr:col>
      <xdr:colOff>69850</xdr:colOff>
      <xdr:row>37</xdr:row>
      <xdr:rowOff>97282</xdr:rowOff>
    </xdr:to>
    <xdr:cxnSp macro="">
      <xdr:nvCxnSpPr>
        <xdr:cNvPr id="312" name="直線コネクタ 311"/>
        <xdr:cNvCxnSpPr/>
      </xdr:nvCxnSpPr>
      <xdr:spPr>
        <a:xfrm>
          <a:off x="14782800" y="629920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112776</xdr:rowOff>
    </xdr:from>
    <xdr:to>
      <xdr:col>78</xdr:col>
      <xdr:colOff>120650</xdr:colOff>
      <xdr:row>37</xdr:row>
      <xdr:rowOff>42926</xdr:rowOff>
    </xdr:to>
    <xdr:sp macro="" textlink="">
      <xdr:nvSpPr>
        <xdr:cNvPr id="313" name="フローチャート: 判断 312"/>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53103</xdr:rowOff>
    </xdr:from>
    <xdr:ext cx="736600" cy="259045"/>
    <xdr:sp macro="" textlink="">
      <xdr:nvSpPr>
        <xdr:cNvPr id="314" name="テキスト ボックス 313"/>
        <xdr:cNvSpPr txBox="1"/>
      </xdr:nvSpPr>
      <xdr:spPr>
        <a:xfrm>
          <a:off x="15290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99568</xdr:rowOff>
    </xdr:from>
    <xdr:to>
      <xdr:col>73</xdr:col>
      <xdr:colOff>180975</xdr:colOff>
      <xdr:row>36</xdr:row>
      <xdr:rowOff>127000</xdr:rowOff>
    </xdr:to>
    <xdr:cxnSp macro="">
      <xdr:nvCxnSpPr>
        <xdr:cNvPr id="315" name="直線コネクタ 314"/>
        <xdr:cNvCxnSpPr/>
      </xdr:nvCxnSpPr>
      <xdr:spPr>
        <a:xfrm>
          <a:off x="13893800" y="6271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48768</xdr:rowOff>
    </xdr:from>
    <xdr:to>
      <xdr:col>74</xdr:col>
      <xdr:colOff>31750</xdr:colOff>
      <xdr:row>36</xdr:row>
      <xdr:rowOff>150368</xdr:rowOff>
    </xdr:to>
    <xdr:sp macro="" textlink="">
      <xdr:nvSpPr>
        <xdr:cNvPr id="316" name="フローチャート: 判断 315"/>
        <xdr:cNvSpPr/>
      </xdr:nvSpPr>
      <xdr:spPr>
        <a:xfrm>
          <a:off x="14732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160545</xdr:rowOff>
    </xdr:from>
    <xdr:ext cx="762000" cy="259045"/>
    <xdr:sp macro="" textlink="">
      <xdr:nvSpPr>
        <xdr:cNvPr id="317" name="テキスト ボックス 316"/>
        <xdr:cNvSpPr txBox="1"/>
      </xdr:nvSpPr>
      <xdr:spPr>
        <a:xfrm>
          <a:off x="14401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99568</xdr:rowOff>
    </xdr:from>
    <xdr:to>
      <xdr:col>69</xdr:col>
      <xdr:colOff>92075</xdr:colOff>
      <xdr:row>36</xdr:row>
      <xdr:rowOff>127000</xdr:rowOff>
    </xdr:to>
    <xdr:cxnSp macro="">
      <xdr:nvCxnSpPr>
        <xdr:cNvPr id="318" name="直線コネクタ 317"/>
        <xdr:cNvCxnSpPr/>
      </xdr:nvCxnSpPr>
      <xdr:spPr>
        <a:xfrm flipV="1">
          <a:off x="13004800" y="6271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21336</xdr:rowOff>
    </xdr:from>
    <xdr:to>
      <xdr:col>69</xdr:col>
      <xdr:colOff>142875</xdr:colOff>
      <xdr:row>36</xdr:row>
      <xdr:rowOff>122936</xdr:rowOff>
    </xdr:to>
    <xdr:sp macro="" textlink="">
      <xdr:nvSpPr>
        <xdr:cNvPr id="319" name="フローチャート: 判断 318"/>
        <xdr:cNvSpPr/>
      </xdr:nvSpPr>
      <xdr:spPr>
        <a:xfrm>
          <a:off x="13843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133113</xdr:rowOff>
    </xdr:from>
    <xdr:ext cx="762000" cy="259045"/>
    <xdr:sp macro="" textlink="">
      <xdr:nvSpPr>
        <xdr:cNvPr id="320" name="テキスト ボックス 319"/>
        <xdr:cNvSpPr txBox="1"/>
      </xdr:nvSpPr>
      <xdr:spPr>
        <a:xfrm>
          <a:off x="13512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21" name="フローチャート: 判断 320"/>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114825</xdr:rowOff>
    </xdr:from>
    <xdr:ext cx="762000" cy="259045"/>
    <xdr:sp macro="" textlink="">
      <xdr:nvSpPr>
        <xdr:cNvPr id="322" name="テキスト ボックス 321"/>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28" name="楕円 327"/>
        <xdr:cNvSpPr/>
      </xdr:nvSpPr>
      <xdr:spPr>
        <a:xfrm>
          <a:off x="164592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158005</xdr:rowOff>
    </xdr:from>
    <xdr:ext cx="762000" cy="259045"/>
    <xdr:sp macro="" textlink="">
      <xdr:nvSpPr>
        <xdr:cNvPr id="329" name="補助費等該当値テキスト"/>
        <xdr:cNvSpPr txBox="1"/>
      </xdr:nvSpPr>
      <xdr:spPr>
        <a:xfrm>
          <a:off x="165989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46482</xdr:rowOff>
    </xdr:from>
    <xdr:to>
      <xdr:col>78</xdr:col>
      <xdr:colOff>120650</xdr:colOff>
      <xdr:row>37</xdr:row>
      <xdr:rowOff>148082</xdr:rowOff>
    </xdr:to>
    <xdr:sp macro="" textlink="">
      <xdr:nvSpPr>
        <xdr:cNvPr id="330" name="楕円 329"/>
        <xdr:cNvSpPr/>
      </xdr:nvSpPr>
      <xdr:spPr>
        <a:xfrm>
          <a:off x="15621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132859</xdr:rowOff>
    </xdr:from>
    <xdr:ext cx="736600" cy="259045"/>
    <xdr:sp macro="" textlink="">
      <xdr:nvSpPr>
        <xdr:cNvPr id="331" name="テキスト ボックス 330"/>
        <xdr:cNvSpPr txBox="1"/>
      </xdr:nvSpPr>
      <xdr:spPr>
        <a:xfrm>
          <a:off x="15290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76200</xdr:rowOff>
    </xdr:from>
    <xdr:to>
      <xdr:col>74</xdr:col>
      <xdr:colOff>31750</xdr:colOff>
      <xdr:row>37</xdr:row>
      <xdr:rowOff>6350</xdr:rowOff>
    </xdr:to>
    <xdr:sp macro="" textlink="">
      <xdr:nvSpPr>
        <xdr:cNvPr id="332" name="楕円 331"/>
        <xdr:cNvSpPr/>
      </xdr:nvSpPr>
      <xdr:spPr>
        <a:xfrm>
          <a:off x="14732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33" name="テキスト ボックス 332"/>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48768</xdr:rowOff>
    </xdr:from>
    <xdr:to>
      <xdr:col>69</xdr:col>
      <xdr:colOff>142875</xdr:colOff>
      <xdr:row>36</xdr:row>
      <xdr:rowOff>150368</xdr:rowOff>
    </xdr:to>
    <xdr:sp macro="" textlink="">
      <xdr:nvSpPr>
        <xdr:cNvPr id="334" name="楕円 333"/>
        <xdr:cNvSpPr/>
      </xdr:nvSpPr>
      <xdr:spPr>
        <a:xfrm>
          <a:off x="13843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35" name="テキスト ボックス 334"/>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36" name="楕円 335"/>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162577</xdr:rowOff>
    </xdr:from>
    <xdr:ext cx="762000" cy="259045"/>
    <xdr:sp macro="" textlink="">
      <xdr:nvSpPr>
        <xdr:cNvPr id="337" name="テキスト ボックス 336"/>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類似団体平均を</a:t>
          </a:r>
          <a:r>
            <a:rPr kumimoji="1" lang="en-US" altLang="ja-JP" sz="1200">
              <a:latin typeface="ＭＳ Ｐゴシック" panose="020B0600070205080204" pitchFamily="50" charset="-128"/>
              <a:ea typeface="ＭＳ Ｐゴシック" panose="020B0600070205080204" pitchFamily="50" charset="-128"/>
            </a:rPr>
            <a:t>4.2</a:t>
          </a:r>
          <a:r>
            <a:rPr kumimoji="1" lang="ja-JP" altLang="en-US" sz="1200">
              <a:latin typeface="ＭＳ Ｐゴシック" panose="020B0600070205080204" pitchFamily="50" charset="-128"/>
              <a:ea typeface="ＭＳ Ｐゴシック" panose="020B0600070205080204" pitchFamily="50" charset="-128"/>
            </a:rPr>
            <a:t>ポイント下回り、福島県平均を</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ポイント上回っている。前年度と比較して</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昨年度から減少した要因は、償還計画により令和３年度の償還額は前年度より微増となったものの、地方消費税交付金や地方交付税の交付額も増加したことによる。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今後も、市債バランスを考慮しつつ当該年度の市債発行額を設定し、後年度の公債費負担の抑制を図る。</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145288</xdr:rowOff>
    </xdr:from>
    <xdr:to>
      <xdr:col>24</xdr:col>
      <xdr:colOff>25400</xdr:colOff>
      <xdr:row>81</xdr:row>
      <xdr:rowOff>131572</xdr:rowOff>
    </xdr:to>
    <xdr:cxnSp macro="">
      <xdr:nvCxnSpPr>
        <xdr:cNvPr id="362" name="直線コネクタ 361"/>
        <xdr:cNvCxnSpPr/>
      </xdr:nvCxnSpPr>
      <xdr:spPr>
        <a:xfrm flipV="1">
          <a:off x="4826000" y="12832588"/>
          <a:ext cx="0" cy="1186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103649</xdr:rowOff>
    </xdr:from>
    <xdr:ext cx="762000" cy="259045"/>
    <xdr:sp macro="" textlink="">
      <xdr:nvSpPr>
        <xdr:cNvPr id="363" name="公債費最小値テキスト"/>
        <xdr:cNvSpPr txBox="1"/>
      </xdr:nvSpPr>
      <xdr:spPr>
        <a:xfrm>
          <a:off x="4914900" y="13991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131572</xdr:rowOff>
    </xdr:from>
    <xdr:to>
      <xdr:col>24</xdr:col>
      <xdr:colOff>114300</xdr:colOff>
      <xdr:row>81</xdr:row>
      <xdr:rowOff>131572</xdr:rowOff>
    </xdr:to>
    <xdr:cxnSp macro="">
      <xdr:nvCxnSpPr>
        <xdr:cNvPr id="364" name="直線コネクタ 363"/>
        <xdr:cNvCxnSpPr/>
      </xdr:nvCxnSpPr>
      <xdr:spPr>
        <a:xfrm>
          <a:off x="4737100" y="140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60215</xdr:rowOff>
    </xdr:from>
    <xdr:ext cx="762000" cy="259045"/>
    <xdr:sp macro="" textlink="">
      <xdr:nvSpPr>
        <xdr:cNvPr id="365" name="公債費最大値テキスト"/>
        <xdr:cNvSpPr txBox="1"/>
      </xdr:nvSpPr>
      <xdr:spPr>
        <a:xfrm>
          <a:off x="4914900" y="1257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145288</xdr:rowOff>
    </xdr:from>
    <xdr:to>
      <xdr:col>24</xdr:col>
      <xdr:colOff>114300</xdr:colOff>
      <xdr:row>74</xdr:row>
      <xdr:rowOff>145288</xdr:rowOff>
    </xdr:to>
    <xdr:cxnSp macro="">
      <xdr:nvCxnSpPr>
        <xdr:cNvPr id="366" name="直線コネクタ 365"/>
        <xdr:cNvCxnSpPr/>
      </xdr:nvCxnSpPr>
      <xdr:spPr>
        <a:xfrm>
          <a:off x="4737100" y="1283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53848</xdr:rowOff>
    </xdr:from>
    <xdr:to>
      <xdr:col>24</xdr:col>
      <xdr:colOff>25400</xdr:colOff>
      <xdr:row>75</xdr:row>
      <xdr:rowOff>56134</xdr:rowOff>
    </xdr:to>
    <xdr:cxnSp macro="">
      <xdr:nvCxnSpPr>
        <xdr:cNvPr id="367" name="直線コネクタ 366"/>
        <xdr:cNvCxnSpPr/>
      </xdr:nvCxnSpPr>
      <xdr:spPr>
        <a:xfrm flipV="1">
          <a:off x="3987800" y="1291259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71137</xdr:rowOff>
    </xdr:from>
    <xdr:ext cx="762000" cy="259045"/>
    <xdr:sp macro="" textlink="">
      <xdr:nvSpPr>
        <xdr:cNvPr id="368" name="公債費平均値テキスト"/>
        <xdr:cNvSpPr txBox="1"/>
      </xdr:nvSpPr>
      <xdr:spPr>
        <a:xfrm>
          <a:off x="4914900" y="12929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99060</xdr:rowOff>
    </xdr:from>
    <xdr:to>
      <xdr:col>24</xdr:col>
      <xdr:colOff>76200</xdr:colOff>
      <xdr:row>76</xdr:row>
      <xdr:rowOff>29211</xdr:rowOff>
    </xdr:to>
    <xdr:sp macro="" textlink="">
      <xdr:nvSpPr>
        <xdr:cNvPr id="369" name="フローチャート: 判断 368"/>
        <xdr:cNvSpPr/>
      </xdr:nvSpPr>
      <xdr:spPr>
        <a:xfrm>
          <a:off x="47752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49276</xdr:rowOff>
    </xdr:from>
    <xdr:to>
      <xdr:col>19</xdr:col>
      <xdr:colOff>187325</xdr:colOff>
      <xdr:row>75</xdr:row>
      <xdr:rowOff>56134</xdr:rowOff>
    </xdr:to>
    <xdr:cxnSp macro="">
      <xdr:nvCxnSpPr>
        <xdr:cNvPr id="370" name="直線コネクタ 369"/>
        <xdr:cNvCxnSpPr/>
      </xdr:nvCxnSpPr>
      <xdr:spPr>
        <a:xfrm>
          <a:off x="3098800" y="1290802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112776</xdr:rowOff>
    </xdr:from>
    <xdr:to>
      <xdr:col>20</xdr:col>
      <xdr:colOff>38100</xdr:colOff>
      <xdr:row>76</xdr:row>
      <xdr:rowOff>42926</xdr:rowOff>
    </xdr:to>
    <xdr:sp macro="" textlink="">
      <xdr:nvSpPr>
        <xdr:cNvPr id="371" name="フローチャート: 判断 370"/>
        <xdr:cNvSpPr/>
      </xdr:nvSpPr>
      <xdr:spPr>
        <a:xfrm>
          <a:off x="3937000" y="1297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27703</xdr:rowOff>
    </xdr:from>
    <xdr:ext cx="736600" cy="259045"/>
    <xdr:sp macro="" textlink="">
      <xdr:nvSpPr>
        <xdr:cNvPr id="372" name="テキスト ボックス 371"/>
        <xdr:cNvSpPr txBox="1"/>
      </xdr:nvSpPr>
      <xdr:spPr>
        <a:xfrm>
          <a:off x="3606800" y="13057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49276</xdr:rowOff>
    </xdr:from>
    <xdr:to>
      <xdr:col>15</xdr:col>
      <xdr:colOff>98425</xdr:colOff>
      <xdr:row>75</xdr:row>
      <xdr:rowOff>51562</xdr:rowOff>
    </xdr:to>
    <xdr:cxnSp macro="">
      <xdr:nvCxnSpPr>
        <xdr:cNvPr id="373" name="直線コネクタ 372"/>
        <xdr:cNvCxnSpPr/>
      </xdr:nvCxnSpPr>
      <xdr:spPr>
        <a:xfrm flipV="1">
          <a:off x="2209800" y="1290802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115062</xdr:rowOff>
    </xdr:from>
    <xdr:to>
      <xdr:col>15</xdr:col>
      <xdr:colOff>149225</xdr:colOff>
      <xdr:row>76</xdr:row>
      <xdr:rowOff>45213</xdr:rowOff>
    </xdr:to>
    <xdr:sp macro="" textlink="">
      <xdr:nvSpPr>
        <xdr:cNvPr id="374" name="フローチャート: 判断 373"/>
        <xdr:cNvSpPr/>
      </xdr:nvSpPr>
      <xdr:spPr>
        <a:xfrm>
          <a:off x="3048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29990</xdr:rowOff>
    </xdr:from>
    <xdr:ext cx="762000" cy="259045"/>
    <xdr:sp macro="" textlink="">
      <xdr:nvSpPr>
        <xdr:cNvPr id="375" name="テキスト ボックス 374"/>
        <xdr:cNvSpPr txBox="1"/>
      </xdr:nvSpPr>
      <xdr:spPr>
        <a:xfrm>
          <a:off x="2717800" y="1306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51562</xdr:rowOff>
    </xdr:from>
    <xdr:to>
      <xdr:col>11</xdr:col>
      <xdr:colOff>9525</xdr:colOff>
      <xdr:row>75</xdr:row>
      <xdr:rowOff>53848</xdr:rowOff>
    </xdr:to>
    <xdr:cxnSp macro="">
      <xdr:nvCxnSpPr>
        <xdr:cNvPr id="376" name="直線コネクタ 375"/>
        <xdr:cNvCxnSpPr/>
      </xdr:nvCxnSpPr>
      <xdr:spPr>
        <a:xfrm flipV="1">
          <a:off x="1320800" y="1291031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115062</xdr:rowOff>
    </xdr:from>
    <xdr:to>
      <xdr:col>11</xdr:col>
      <xdr:colOff>60325</xdr:colOff>
      <xdr:row>76</xdr:row>
      <xdr:rowOff>45213</xdr:rowOff>
    </xdr:to>
    <xdr:sp macro="" textlink="">
      <xdr:nvSpPr>
        <xdr:cNvPr id="377" name="フローチャート: 判断 376"/>
        <xdr:cNvSpPr/>
      </xdr:nvSpPr>
      <xdr:spPr>
        <a:xfrm>
          <a:off x="2159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29990</xdr:rowOff>
    </xdr:from>
    <xdr:ext cx="762000" cy="259045"/>
    <xdr:sp macro="" textlink="">
      <xdr:nvSpPr>
        <xdr:cNvPr id="378" name="テキスト ボックス 377"/>
        <xdr:cNvSpPr txBox="1"/>
      </xdr:nvSpPr>
      <xdr:spPr>
        <a:xfrm>
          <a:off x="1828800" y="1306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119634</xdr:rowOff>
    </xdr:from>
    <xdr:to>
      <xdr:col>6</xdr:col>
      <xdr:colOff>171450</xdr:colOff>
      <xdr:row>76</xdr:row>
      <xdr:rowOff>49783</xdr:rowOff>
    </xdr:to>
    <xdr:sp macro="" textlink="">
      <xdr:nvSpPr>
        <xdr:cNvPr id="379" name="フローチャート: 判断 378"/>
        <xdr:cNvSpPr/>
      </xdr:nvSpPr>
      <xdr:spPr>
        <a:xfrm>
          <a:off x="1270000" y="129783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34562</xdr:rowOff>
    </xdr:from>
    <xdr:ext cx="762000" cy="259045"/>
    <xdr:sp macro="" textlink="">
      <xdr:nvSpPr>
        <xdr:cNvPr id="380" name="テキスト ボックス 379"/>
        <xdr:cNvSpPr txBox="1"/>
      </xdr:nvSpPr>
      <xdr:spPr>
        <a:xfrm>
          <a:off x="939800" y="130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3048</xdr:rowOff>
    </xdr:from>
    <xdr:to>
      <xdr:col>24</xdr:col>
      <xdr:colOff>76200</xdr:colOff>
      <xdr:row>75</xdr:row>
      <xdr:rowOff>104648</xdr:rowOff>
    </xdr:to>
    <xdr:sp macro="" textlink="">
      <xdr:nvSpPr>
        <xdr:cNvPr id="386" name="楕円 385"/>
        <xdr:cNvSpPr/>
      </xdr:nvSpPr>
      <xdr:spPr>
        <a:xfrm>
          <a:off x="4775200" y="1286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83075</xdr:rowOff>
    </xdr:from>
    <xdr:ext cx="762000" cy="259045"/>
    <xdr:sp macro="" textlink="">
      <xdr:nvSpPr>
        <xdr:cNvPr id="387" name="公債費該当値テキスト"/>
        <xdr:cNvSpPr txBox="1"/>
      </xdr:nvSpPr>
      <xdr:spPr>
        <a:xfrm>
          <a:off x="4914900" y="12770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5334</xdr:rowOff>
    </xdr:from>
    <xdr:to>
      <xdr:col>20</xdr:col>
      <xdr:colOff>38100</xdr:colOff>
      <xdr:row>75</xdr:row>
      <xdr:rowOff>106934</xdr:rowOff>
    </xdr:to>
    <xdr:sp macro="" textlink="">
      <xdr:nvSpPr>
        <xdr:cNvPr id="388" name="楕円 387"/>
        <xdr:cNvSpPr/>
      </xdr:nvSpPr>
      <xdr:spPr>
        <a:xfrm>
          <a:off x="3937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117111</xdr:rowOff>
    </xdr:from>
    <xdr:ext cx="736600" cy="259045"/>
    <xdr:sp macro="" textlink="">
      <xdr:nvSpPr>
        <xdr:cNvPr id="389" name="テキスト ボックス 388"/>
        <xdr:cNvSpPr txBox="1"/>
      </xdr:nvSpPr>
      <xdr:spPr>
        <a:xfrm>
          <a:off x="3606800" y="12632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169926</xdr:rowOff>
    </xdr:from>
    <xdr:to>
      <xdr:col>15</xdr:col>
      <xdr:colOff>149225</xdr:colOff>
      <xdr:row>75</xdr:row>
      <xdr:rowOff>100076</xdr:rowOff>
    </xdr:to>
    <xdr:sp macro="" textlink="">
      <xdr:nvSpPr>
        <xdr:cNvPr id="390" name="楕円 389"/>
        <xdr:cNvSpPr/>
      </xdr:nvSpPr>
      <xdr:spPr>
        <a:xfrm>
          <a:off x="3048000" y="1285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110253</xdr:rowOff>
    </xdr:from>
    <xdr:ext cx="762000" cy="259045"/>
    <xdr:sp macro="" textlink="">
      <xdr:nvSpPr>
        <xdr:cNvPr id="391" name="テキスト ボックス 390"/>
        <xdr:cNvSpPr txBox="1"/>
      </xdr:nvSpPr>
      <xdr:spPr>
        <a:xfrm>
          <a:off x="2717800" y="12626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762</xdr:rowOff>
    </xdr:from>
    <xdr:to>
      <xdr:col>11</xdr:col>
      <xdr:colOff>60325</xdr:colOff>
      <xdr:row>75</xdr:row>
      <xdr:rowOff>102362</xdr:rowOff>
    </xdr:to>
    <xdr:sp macro="" textlink="">
      <xdr:nvSpPr>
        <xdr:cNvPr id="392" name="楕円 391"/>
        <xdr:cNvSpPr/>
      </xdr:nvSpPr>
      <xdr:spPr>
        <a:xfrm>
          <a:off x="2159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112539</xdr:rowOff>
    </xdr:from>
    <xdr:ext cx="762000" cy="259045"/>
    <xdr:sp macro="" textlink="">
      <xdr:nvSpPr>
        <xdr:cNvPr id="393" name="テキスト ボックス 392"/>
        <xdr:cNvSpPr txBox="1"/>
      </xdr:nvSpPr>
      <xdr:spPr>
        <a:xfrm>
          <a:off x="1828800" y="1262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3048</xdr:rowOff>
    </xdr:from>
    <xdr:to>
      <xdr:col>6</xdr:col>
      <xdr:colOff>171450</xdr:colOff>
      <xdr:row>75</xdr:row>
      <xdr:rowOff>104648</xdr:rowOff>
    </xdr:to>
    <xdr:sp macro="" textlink="">
      <xdr:nvSpPr>
        <xdr:cNvPr id="394" name="楕円 393"/>
        <xdr:cNvSpPr/>
      </xdr:nvSpPr>
      <xdr:spPr>
        <a:xfrm>
          <a:off x="1270000" y="1286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114825</xdr:rowOff>
    </xdr:from>
    <xdr:ext cx="762000" cy="259045"/>
    <xdr:sp macro="" textlink="">
      <xdr:nvSpPr>
        <xdr:cNvPr id="395" name="テキスト ボックス 394"/>
        <xdr:cNvSpPr txBox="1"/>
      </xdr:nvSpPr>
      <xdr:spPr>
        <a:xfrm>
          <a:off x="939800" y="12630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ポイント、県平均を</a:t>
          </a:r>
          <a:r>
            <a:rPr kumimoji="1" lang="en-US" altLang="ja-JP" sz="1300">
              <a:latin typeface="ＭＳ Ｐゴシック" panose="020B0600070205080204" pitchFamily="50" charset="-128"/>
              <a:ea typeface="ＭＳ Ｐゴシック" panose="020B0600070205080204" pitchFamily="50" charset="-128"/>
            </a:rPr>
            <a:t>6.9</a:t>
          </a:r>
          <a:r>
            <a:rPr kumimoji="1" lang="ja-JP" altLang="en-US" sz="1300">
              <a:latin typeface="ＭＳ Ｐゴシック" panose="020B0600070205080204" pitchFamily="50" charset="-128"/>
              <a:ea typeface="ＭＳ Ｐゴシック" panose="020B0600070205080204" pitchFamily="50" charset="-128"/>
            </a:rPr>
            <a:t>ポイント上回っているが、前年度と比較して</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前年度から減少した要因は、人件費、扶助費が減少したことなどによる。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今後は、事務事業の効率化、組織機構の簡素合理化により人件費の適正化を図るとともに、必要性の精査を行い抑制を図っていく。</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58420</xdr:rowOff>
    </xdr:from>
    <xdr:to>
      <xdr:col>82</xdr:col>
      <xdr:colOff>107950</xdr:colOff>
      <xdr:row>79</xdr:row>
      <xdr:rowOff>134620</xdr:rowOff>
    </xdr:to>
    <xdr:cxnSp macro="">
      <xdr:nvCxnSpPr>
        <xdr:cNvPr id="423" name="直線コネクタ 422"/>
        <xdr:cNvCxnSpPr/>
      </xdr:nvCxnSpPr>
      <xdr:spPr>
        <a:xfrm flipV="1">
          <a:off x="16510000" y="12745720"/>
          <a:ext cx="0" cy="933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106697</xdr:rowOff>
    </xdr:from>
    <xdr:ext cx="762000" cy="259045"/>
    <xdr:sp macro="" textlink="">
      <xdr:nvSpPr>
        <xdr:cNvPr id="424" name="公債費以外最小値テキスト"/>
        <xdr:cNvSpPr txBox="1"/>
      </xdr:nvSpPr>
      <xdr:spPr>
        <a:xfrm>
          <a:off x="16598900" y="13651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134620</xdr:rowOff>
    </xdr:from>
    <xdr:to>
      <xdr:col>82</xdr:col>
      <xdr:colOff>196850</xdr:colOff>
      <xdr:row>79</xdr:row>
      <xdr:rowOff>134620</xdr:rowOff>
    </xdr:to>
    <xdr:cxnSp macro="">
      <xdr:nvCxnSpPr>
        <xdr:cNvPr id="425" name="直線コネクタ 424"/>
        <xdr:cNvCxnSpPr/>
      </xdr:nvCxnSpPr>
      <xdr:spPr>
        <a:xfrm>
          <a:off x="16421100" y="1367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144797</xdr:rowOff>
    </xdr:from>
    <xdr:ext cx="762000" cy="259045"/>
    <xdr:sp macro="" textlink="">
      <xdr:nvSpPr>
        <xdr:cNvPr id="426" name="公債費以外最大値テキスト"/>
        <xdr:cNvSpPr txBox="1"/>
      </xdr:nvSpPr>
      <xdr:spPr>
        <a:xfrm>
          <a:off x="16598900" y="1248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58420</xdr:rowOff>
    </xdr:from>
    <xdr:to>
      <xdr:col>82</xdr:col>
      <xdr:colOff>196850</xdr:colOff>
      <xdr:row>74</xdr:row>
      <xdr:rowOff>58420</xdr:rowOff>
    </xdr:to>
    <xdr:cxnSp macro="">
      <xdr:nvCxnSpPr>
        <xdr:cNvPr id="427" name="直線コネクタ 426"/>
        <xdr:cNvCxnSpPr/>
      </xdr:nvCxnSpPr>
      <xdr:spPr>
        <a:xfrm>
          <a:off x="16421100" y="12745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31750</xdr:rowOff>
    </xdr:from>
    <xdr:to>
      <xdr:col>82</xdr:col>
      <xdr:colOff>107950</xdr:colOff>
      <xdr:row>79</xdr:row>
      <xdr:rowOff>149861</xdr:rowOff>
    </xdr:to>
    <xdr:cxnSp macro="">
      <xdr:nvCxnSpPr>
        <xdr:cNvPr id="428" name="直線コネクタ 427"/>
        <xdr:cNvCxnSpPr/>
      </xdr:nvCxnSpPr>
      <xdr:spPr>
        <a:xfrm flipV="1">
          <a:off x="15671800" y="13576300"/>
          <a:ext cx="838200" cy="11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35577</xdr:rowOff>
    </xdr:from>
    <xdr:ext cx="762000" cy="259045"/>
    <xdr:sp macro="" textlink="">
      <xdr:nvSpPr>
        <xdr:cNvPr id="429" name="公債費以外平均値テキスト"/>
        <xdr:cNvSpPr txBox="1"/>
      </xdr:nvSpPr>
      <xdr:spPr>
        <a:xfrm>
          <a:off x="16598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30" name="フローチャート: 判断 429"/>
        <xdr:cNvSpPr/>
      </xdr:nvSpPr>
      <xdr:spPr>
        <a:xfrm>
          <a:off x="16459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149861</xdr:rowOff>
    </xdr:from>
    <xdr:to>
      <xdr:col>78</xdr:col>
      <xdr:colOff>69850</xdr:colOff>
      <xdr:row>80</xdr:row>
      <xdr:rowOff>73661</xdr:rowOff>
    </xdr:to>
    <xdr:cxnSp macro="">
      <xdr:nvCxnSpPr>
        <xdr:cNvPr id="431" name="直線コネクタ 430"/>
        <xdr:cNvCxnSpPr/>
      </xdr:nvCxnSpPr>
      <xdr:spPr>
        <a:xfrm flipV="1">
          <a:off x="14782800" y="13694411"/>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148589</xdr:rowOff>
    </xdr:from>
    <xdr:to>
      <xdr:col>78</xdr:col>
      <xdr:colOff>120650</xdr:colOff>
      <xdr:row>78</xdr:row>
      <xdr:rowOff>78739</xdr:rowOff>
    </xdr:to>
    <xdr:sp macro="" textlink="">
      <xdr:nvSpPr>
        <xdr:cNvPr id="432" name="フローチャート: 判断 431"/>
        <xdr:cNvSpPr/>
      </xdr:nvSpPr>
      <xdr:spPr>
        <a:xfrm>
          <a:off x="15621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88916</xdr:rowOff>
    </xdr:from>
    <xdr:ext cx="736600" cy="259045"/>
    <xdr:sp macro="" textlink="">
      <xdr:nvSpPr>
        <xdr:cNvPr id="433" name="テキスト ボックス 432"/>
        <xdr:cNvSpPr txBox="1"/>
      </xdr:nvSpPr>
      <xdr:spPr>
        <a:xfrm>
          <a:off x="15290800" y="1311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134620</xdr:rowOff>
    </xdr:from>
    <xdr:to>
      <xdr:col>73</xdr:col>
      <xdr:colOff>180975</xdr:colOff>
      <xdr:row>80</xdr:row>
      <xdr:rowOff>73661</xdr:rowOff>
    </xdr:to>
    <xdr:cxnSp macro="">
      <xdr:nvCxnSpPr>
        <xdr:cNvPr id="434" name="直線コネクタ 433"/>
        <xdr:cNvCxnSpPr/>
      </xdr:nvCxnSpPr>
      <xdr:spPr>
        <a:xfrm>
          <a:off x="13893800" y="13679170"/>
          <a:ext cx="8890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19050</xdr:rowOff>
    </xdr:from>
    <xdr:to>
      <xdr:col>74</xdr:col>
      <xdr:colOff>31750</xdr:colOff>
      <xdr:row>78</xdr:row>
      <xdr:rowOff>120650</xdr:rowOff>
    </xdr:to>
    <xdr:sp macro="" textlink="">
      <xdr:nvSpPr>
        <xdr:cNvPr id="435" name="フローチャート: 判断 434"/>
        <xdr:cNvSpPr/>
      </xdr:nvSpPr>
      <xdr:spPr>
        <a:xfrm>
          <a:off x="14732000" y="1339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130827</xdr:rowOff>
    </xdr:from>
    <xdr:ext cx="762000" cy="259045"/>
    <xdr:sp macro="" textlink="">
      <xdr:nvSpPr>
        <xdr:cNvPr id="436" name="テキスト ボックス 435"/>
        <xdr:cNvSpPr txBox="1"/>
      </xdr:nvSpPr>
      <xdr:spPr>
        <a:xfrm>
          <a:off x="14401800" y="1316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85089</xdr:rowOff>
    </xdr:from>
    <xdr:to>
      <xdr:col>69</xdr:col>
      <xdr:colOff>92075</xdr:colOff>
      <xdr:row>79</xdr:row>
      <xdr:rowOff>134620</xdr:rowOff>
    </xdr:to>
    <xdr:cxnSp macro="">
      <xdr:nvCxnSpPr>
        <xdr:cNvPr id="437" name="直線コネクタ 436"/>
        <xdr:cNvCxnSpPr/>
      </xdr:nvCxnSpPr>
      <xdr:spPr>
        <a:xfrm>
          <a:off x="13004800" y="13629639"/>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163830</xdr:rowOff>
    </xdr:from>
    <xdr:to>
      <xdr:col>69</xdr:col>
      <xdr:colOff>142875</xdr:colOff>
      <xdr:row>78</xdr:row>
      <xdr:rowOff>93980</xdr:rowOff>
    </xdr:to>
    <xdr:sp macro="" textlink="">
      <xdr:nvSpPr>
        <xdr:cNvPr id="438" name="フローチャート: 判断 437"/>
        <xdr:cNvSpPr/>
      </xdr:nvSpPr>
      <xdr:spPr>
        <a:xfrm>
          <a:off x="13843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104157</xdr:rowOff>
    </xdr:from>
    <xdr:ext cx="762000" cy="259045"/>
    <xdr:sp macro="" textlink="">
      <xdr:nvSpPr>
        <xdr:cNvPr id="439" name="テキスト ボックス 438"/>
        <xdr:cNvSpPr txBox="1"/>
      </xdr:nvSpPr>
      <xdr:spPr>
        <a:xfrm>
          <a:off x="13512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125730</xdr:rowOff>
    </xdr:from>
    <xdr:to>
      <xdr:col>65</xdr:col>
      <xdr:colOff>53975</xdr:colOff>
      <xdr:row>78</xdr:row>
      <xdr:rowOff>55880</xdr:rowOff>
    </xdr:to>
    <xdr:sp macro="" textlink="">
      <xdr:nvSpPr>
        <xdr:cNvPr id="440" name="フローチャート: 判断 439"/>
        <xdr:cNvSpPr/>
      </xdr:nvSpPr>
      <xdr:spPr>
        <a:xfrm>
          <a:off x="12954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66057</xdr:rowOff>
    </xdr:from>
    <xdr:ext cx="762000" cy="259045"/>
    <xdr:sp macro="" textlink="">
      <xdr:nvSpPr>
        <xdr:cNvPr id="441" name="テキスト ボックス 440"/>
        <xdr:cNvSpPr txBox="1"/>
      </xdr:nvSpPr>
      <xdr:spPr>
        <a:xfrm>
          <a:off x="12623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152400</xdr:rowOff>
    </xdr:from>
    <xdr:to>
      <xdr:col>82</xdr:col>
      <xdr:colOff>158750</xdr:colOff>
      <xdr:row>79</xdr:row>
      <xdr:rowOff>82550</xdr:rowOff>
    </xdr:to>
    <xdr:sp macro="" textlink="">
      <xdr:nvSpPr>
        <xdr:cNvPr id="447" name="楕円 446"/>
        <xdr:cNvSpPr/>
      </xdr:nvSpPr>
      <xdr:spPr>
        <a:xfrm>
          <a:off x="164592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60977</xdr:rowOff>
    </xdr:from>
    <xdr:ext cx="762000" cy="259045"/>
    <xdr:sp macro="" textlink="">
      <xdr:nvSpPr>
        <xdr:cNvPr id="448" name="公債費以外該当値テキスト"/>
        <xdr:cNvSpPr txBox="1"/>
      </xdr:nvSpPr>
      <xdr:spPr>
        <a:xfrm>
          <a:off x="1659890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99061</xdr:rowOff>
    </xdr:from>
    <xdr:to>
      <xdr:col>78</xdr:col>
      <xdr:colOff>120650</xdr:colOff>
      <xdr:row>80</xdr:row>
      <xdr:rowOff>29211</xdr:rowOff>
    </xdr:to>
    <xdr:sp macro="" textlink="">
      <xdr:nvSpPr>
        <xdr:cNvPr id="449" name="楕円 448"/>
        <xdr:cNvSpPr/>
      </xdr:nvSpPr>
      <xdr:spPr>
        <a:xfrm>
          <a:off x="15621000" y="136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13988</xdr:rowOff>
    </xdr:from>
    <xdr:ext cx="736600" cy="259045"/>
    <xdr:sp macro="" textlink="">
      <xdr:nvSpPr>
        <xdr:cNvPr id="450" name="テキスト ボックス 449"/>
        <xdr:cNvSpPr txBox="1"/>
      </xdr:nvSpPr>
      <xdr:spPr>
        <a:xfrm>
          <a:off x="15290800" y="13729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22861</xdr:rowOff>
    </xdr:from>
    <xdr:to>
      <xdr:col>74</xdr:col>
      <xdr:colOff>31750</xdr:colOff>
      <xdr:row>80</xdr:row>
      <xdr:rowOff>124461</xdr:rowOff>
    </xdr:to>
    <xdr:sp macro="" textlink="">
      <xdr:nvSpPr>
        <xdr:cNvPr id="451" name="楕円 450"/>
        <xdr:cNvSpPr/>
      </xdr:nvSpPr>
      <xdr:spPr>
        <a:xfrm>
          <a:off x="14732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109238</xdr:rowOff>
    </xdr:from>
    <xdr:ext cx="762000" cy="259045"/>
    <xdr:sp macro="" textlink="">
      <xdr:nvSpPr>
        <xdr:cNvPr id="452" name="テキスト ボックス 451"/>
        <xdr:cNvSpPr txBox="1"/>
      </xdr:nvSpPr>
      <xdr:spPr>
        <a:xfrm>
          <a:off x="14401800" y="1382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83820</xdr:rowOff>
    </xdr:from>
    <xdr:to>
      <xdr:col>69</xdr:col>
      <xdr:colOff>142875</xdr:colOff>
      <xdr:row>80</xdr:row>
      <xdr:rowOff>13970</xdr:rowOff>
    </xdr:to>
    <xdr:sp macro="" textlink="">
      <xdr:nvSpPr>
        <xdr:cNvPr id="453" name="楕円 452"/>
        <xdr:cNvSpPr/>
      </xdr:nvSpPr>
      <xdr:spPr>
        <a:xfrm>
          <a:off x="138430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170197</xdr:rowOff>
    </xdr:from>
    <xdr:ext cx="762000" cy="259045"/>
    <xdr:sp macro="" textlink="">
      <xdr:nvSpPr>
        <xdr:cNvPr id="454" name="テキスト ボックス 453"/>
        <xdr:cNvSpPr txBox="1"/>
      </xdr:nvSpPr>
      <xdr:spPr>
        <a:xfrm>
          <a:off x="13512800" y="1371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34289</xdr:rowOff>
    </xdr:from>
    <xdr:to>
      <xdr:col>65</xdr:col>
      <xdr:colOff>53975</xdr:colOff>
      <xdr:row>79</xdr:row>
      <xdr:rowOff>135889</xdr:rowOff>
    </xdr:to>
    <xdr:sp macro="" textlink="">
      <xdr:nvSpPr>
        <xdr:cNvPr id="455" name="楕円 454"/>
        <xdr:cNvSpPr/>
      </xdr:nvSpPr>
      <xdr:spPr>
        <a:xfrm>
          <a:off x="129540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120666</xdr:rowOff>
    </xdr:from>
    <xdr:ext cx="762000" cy="259045"/>
    <xdr:sp macro="" textlink="">
      <xdr:nvSpPr>
        <xdr:cNvPr id="456" name="テキスト ボックス 455"/>
        <xdr:cNvSpPr txBox="1"/>
      </xdr:nvSpPr>
      <xdr:spPr>
        <a:xfrm>
          <a:off x="12623800" y="1366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44793</xdr:rowOff>
    </xdr:from>
    <xdr:to>
      <xdr:col>29</xdr:col>
      <xdr:colOff>127000</xdr:colOff>
      <xdr:row>19</xdr:row>
      <xdr:rowOff>150838</xdr:rowOff>
    </xdr:to>
    <xdr:cxnSp macro="">
      <xdr:nvCxnSpPr>
        <xdr:cNvPr id="45" name="直線コネクタ 44"/>
        <xdr:cNvCxnSpPr/>
      </xdr:nvCxnSpPr>
      <xdr:spPr bwMode="auto">
        <a:xfrm flipV="1">
          <a:off x="5651500" y="1978368"/>
          <a:ext cx="0" cy="14776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122915</xdr:rowOff>
    </xdr:from>
    <xdr:ext cx="762000" cy="259045"/>
    <xdr:sp macro="" textlink="">
      <xdr:nvSpPr>
        <xdr:cNvPr id="46" name="人口1人当たり決算額の推移最小値テキスト130"/>
        <xdr:cNvSpPr txBox="1"/>
      </xdr:nvSpPr>
      <xdr:spPr>
        <a:xfrm>
          <a:off x="5740400" y="3428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150838</xdr:rowOff>
    </xdr:from>
    <xdr:to>
      <xdr:col>30</xdr:col>
      <xdr:colOff>25400</xdr:colOff>
      <xdr:row>19</xdr:row>
      <xdr:rowOff>150838</xdr:rowOff>
    </xdr:to>
    <xdr:cxnSp macro="">
      <xdr:nvCxnSpPr>
        <xdr:cNvPr id="47" name="直線コネクタ 46"/>
        <xdr:cNvCxnSpPr/>
      </xdr:nvCxnSpPr>
      <xdr:spPr bwMode="auto">
        <a:xfrm>
          <a:off x="5562600" y="34560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131170</xdr:rowOff>
    </xdr:from>
    <xdr:ext cx="762000" cy="259045"/>
    <xdr:sp macro="" textlink="">
      <xdr:nvSpPr>
        <xdr:cNvPr id="48" name="人口1人当たり決算額の推移最大値テキスト130"/>
        <xdr:cNvSpPr txBox="1"/>
      </xdr:nvSpPr>
      <xdr:spPr>
        <a:xfrm>
          <a:off x="5740400" y="1721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44793</xdr:rowOff>
    </xdr:from>
    <xdr:to>
      <xdr:col>30</xdr:col>
      <xdr:colOff>25400</xdr:colOff>
      <xdr:row>11</xdr:row>
      <xdr:rowOff>44793</xdr:rowOff>
    </xdr:to>
    <xdr:cxnSp macro="">
      <xdr:nvCxnSpPr>
        <xdr:cNvPr id="49" name="直線コネクタ 48"/>
        <xdr:cNvCxnSpPr/>
      </xdr:nvCxnSpPr>
      <xdr:spPr bwMode="auto">
        <a:xfrm>
          <a:off x="5562600" y="19783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106312</xdr:rowOff>
    </xdr:from>
    <xdr:to>
      <xdr:col>29</xdr:col>
      <xdr:colOff>127000</xdr:colOff>
      <xdr:row>15</xdr:row>
      <xdr:rowOff>149530</xdr:rowOff>
    </xdr:to>
    <xdr:cxnSp macro="">
      <xdr:nvCxnSpPr>
        <xdr:cNvPr id="50" name="直線コネクタ 49"/>
        <xdr:cNvCxnSpPr/>
      </xdr:nvCxnSpPr>
      <xdr:spPr bwMode="auto">
        <a:xfrm flipV="1">
          <a:off x="5003800" y="2725687"/>
          <a:ext cx="647700" cy="432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166463</xdr:rowOff>
    </xdr:from>
    <xdr:ext cx="762000" cy="259045"/>
    <xdr:sp macro="" textlink="">
      <xdr:nvSpPr>
        <xdr:cNvPr id="51" name="人口1人当たり決算額の推移平均値テキスト130"/>
        <xdr:cNvSpPr txBox="1"/>
      </xdr:nvSpPr>
      <xdr:spPr>
        <a:xfrm>
          <a:off x="5740400" y="2785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22936</xdr:rowOff>
    </xdr:from>
    <xdr:to>
      <xdr:col>29</xdr:col>
      <xdr:colOff>177800</xdr:colOff>
      <xdr:row>16</xdr:row>
      <xdr:rowOff>124536</xdr:rowOff>
    </xdr:to>
    <xdr:sp macro="" textlink="">
      <xdr:nvSpPr>
        <xdr:cNvPr id="52" name="フローチャート: 判断 51"/>
        <xdr:cNvSpPr/>
      </xdr:nvSpPr>
      <xdr:spPr bwMode="auto">
        <a:xfrm>
          <a:off x="5600700" y="281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149530</xdr:rowOff>
    </xdr:from>
    <xdr:to>
      <xdr:col>26</xdr:col>
      <xdr:colOff>50800</xdr:colOff>
      <xdr:row>16</xdr:row>
      <xdr:rowOff>45542</xdr:rowOff>
    </xdr:to>
    <xdr:cxnSp macro="">
      <xdr:nvCxnSpPr>
        <xdr:cNvPr id="53" name="直線コネクタ 52"/>
        <xdr:cNvCxnSpPr/>
      </xdr:nvCxnSpPr>
      <xdr:spPr bwMode="auto">
        <a:xfrm flipV="1">
          <a:off x="4305300" y="2768905"/>
          <a:ext cx="698500" cy="67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75717</xdr:rowOff>
    </xdr:from>
    <xdr:to>
      <xdr:col>26</xdr:col>
      <xdr:colOff>101600</xdr:colOff>
      <xdr:row>17</xdr:row>
      <xdr:rowOff>5867</xdr:rowOff>
    </xdr:to>
    <xdr:sp macro="" textlink="">
      <xdr:nvSpPr>
        <xdr:cNvPr id="54" name="フローチャート: 判断 53"/>
        <xdr:cNvSpPr/>
      </xdr:nvSpPr>
      <xdr:spPr bwMode="auto">
        <a:xfrm>
          <a:off x="4953000" y="2866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162094</xdr:rowOff>
    </xdr:from>
    <xdr:ext cx="736600" cy="259045"/>
    <xdr:sp macro="" textlink="">
      <xdr:nvSpPr>
        <xdr:cNvPr id="55" name="テキスト ボックス 54"/>
        <xdr:cNvSpPr txBox="1"/>
      </xdr:nvSpPr>
      <xdr:spPr>
        <a:xfrm>
          <a:off x="4622800" y="2952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45542</xdr:rowOff>
    </xdr:from>
    <xdr:to>
      <xdr:col>22</xdr:col>
      <xdr:colOff>114300</xdr:colOff>
      <xdr:row>16</xdr:row>
      <xdr:rowOff>83769</xdr:rowOff>
    </xdr:to>
    <xdr:cxnSp macro="">
      <xdr:nvCxnSpPr>
        <xdr:cNvPr id="56" name="直線コネクタ 55"/>
        <xdr:cNvCxnSpPr/>
      </xdr:nvCxnSpPr>
      <xdr:spPr bwMode="auto">
        <a:xfrm flipV="1">
          <a:off x="3606800" y="2836367"/>
          <a:ext cx="698500" cy="382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113386</xdr:rowOff>
    </xdr:from>
    <xdr:to>
      <xdr:col>22</xdr:col>
      <xdr:colOff>165100</xdr:colOff>
      <xdr:row>17</xdr:row>
      <xdr:rowOff>43536</xdr:rowOff>
    </xdr:to>
    <xdr:sp macro="" textlink="">
      <xdr:nvSpPr>
        <xdr:cNvPr id="57" name="フローチャート: 判断 56"/>
        <xdr:cNvSpPr/>
      </xdr:nvSpPr>
      <xdr:spPr bwMode="auto">
        <a:xfrm>
          <a:off x="42545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28313</xdr:rowOff>
    </xdr:from>
    <xdr:ext cx="762000" cy="259045"/>
    <xdr:sp macro="" textlink="">
      <xdr:nvSpPr>
        <xdr:cNvPr id="58" name="テキスト ボックス 57"/>
        <xdr:cNvSpPr txBox="1"/>
      </xdr:nvSpPr>
      <xdr:spPr>
        <a:xfrm>
          <a:off x="3924300" y="2990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83769</xdr:rowOff>
    </xdr:from>
    <xdr:to>
      <xdr:col>18</xdr:col>
      <xdr:colOff>177800</xdr:colOff>
      <xdr:row>16</xdr:row>
      <xdr:rowOff>106515</xdr:rowOff>
    </xdr:to>
    <xdr:cxnSp macro="">
      <xdr:nvCxnSpPr>
        <xdr:cNvPr id="59" name="直線コネクタ 58"/>
        <xdr:cNvCxnSpPr/>
      </xdr:nvCxnSpPr>
      <xdr:spPr bwMode="auto">
        <a:xfrm flipV="1">
          <a:off x="2908300" y="2874594"/>
          <a:ext cx="698500" cy="22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133807</xdr:rowOff>
    </xdr:from>
    <xdr:to>
      <xdr:col>19</xdr:col>
      <xdr:colOff>38100</xdr:colOff>
      <xdr:row>17</xdr:row>
      <xdr:rowOff>63957</xdr:rowOff>
    </xdr:to>
    <xdr:sp macro="" textlink="">
      <xdr:nvSpPr>
        <xdr:cNvPr id="60" name="フローチャート: 判断 59"/>
        <xdr:cNvSpPr/>
      </xdr:nvSpPr>
      <xdr:spPr bwMode="auto">
        <a:xfrm>
          <a:off x="3556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48734</xdr:rowOff>
    </xdr:from>
    <xdr:ext cx="762000" cy="259045"/>
    <xdr:sp macro="" textlink="">
      <xdr:nvSpPr>
        <xdr:cNvPr id="61" name="テキスト ボックス 60"/>
        <xdr:cNvSpPr txBox="1"/>
      </xdr:nvSpPr>
      <xdr:spPr>
        <a:xfrm>
          <a:off x="3225800" y="3011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147879</xdr:rowOff>
    </xdr:from>
    <xdr:to>
      <xdr:col>15</xdr:col>
      <xdr:colOff>101600</xdr:colOff>
      <xdr:row>17</xdr:row>
      <xdr:rowOff>78029</xdr:rowOff>
    </xdr:to>
    <xdr:sp macro="" textlink="">
      <xdr:nvSpPr>
        <xdr:cNvPr id="62" name="フローチャート: 判断 61"/>
        <xdr:cNvSpPr/>
      </xdr:nvSpPr>
      <xdr:spPr bwMode="auto">
        <a:xfrm>
          <a:off x="2857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62806</xdr:rowOff>
    </xdr:from>
    <xdr:ext cx="762000" cy="259045"/>
    <xdr:sp macro="" textlink="">
      <xdr:nvSpPr>
        <xdr:cNvPr id="63" name="テキスト ボックス 62"/>
        <xdr:cNvSpPr txBox="1"/>
      </xdr:nvSpPr>
      <xdr:spPr>
        <a:xfrm>
          <a:off x="2527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55512</xdr:rowOff>
    </xdr:from>
    <xdr:to>
      <xdr:col>29</xdr:col>
      <xdr:colOff>177800</xdr:colOff>
      <xdr:row>15</xdr:row>
      <xdr:rowOff>157112</xdr:rowOff>
    </xdr:to>
    <xdr:sp macro="" textlink="">
      <xdr:nvSpPr>
        <xdr:cNvPr id="69" name="楕円 68"/>
        <xdr:cNvSpPr/>
      </xdr:nvSpPr>
      <xdr:spPr bwMode="auto">
        <a:xfrm>
          <a:off x="5600700" y="2674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72039</xdr:rowOff>
    </xdr:from>
    <xdr:ext cx="762000" cy="259045"/>
    <xdr:sp macro="" textlink="">
      <xdr:nvSpPr>
        <xdr:cNvPr id="70" name="人口1人当たり決算額の推移該当値テキスト130"/>
        <xdr:cNvSpPr txBox="1"/>
      </xdr:nvSpPr>
      <xdr:spPr>
        <a:xfrm>
          <a:off x="5740400" y="2519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98730</xdr:rowOff>
    </xdr:from>
    <xdr:to>
      <xdr:col>26</xdr:col>
      <xdr:colOff>101600</xdr:colOff>
      <xdr:row>16</xdr:row>
      <xdr:rowOff>28880</xdr:rowOff>
    </xdr:to>
    <xdr:sp macro="" textlink="">
      <xdr:nvSpPr>
        <xdr:cNvPr id="71" name="楕円 70"/>
        <xdr:cNvSpPr/>
      </xdr:nvSpPr>
      <xdr:spPr bwMode="auto">
        <a:xfrm>
          <a:off x="4953000" y="2718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39057</xdr:rowOff>
    </xdr:from>
    <xdr:ext cx="736600" cy="259045"/>
    <xdr:sp macro="" textlink="">
      <xdr:nvSpPr>
        <xdr:cNvPr id="72" name="テキスト ボックス 71"/>
        <xdr:cNvSpPr txBox="1"/>
      </xdr:nvSpPr>
      <xdr:spPr>
        <a:xfrm>
          <a:off x="4622800" y="2486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166192</xdr:rowOff>
    </xdr:from>
    <xdr:to>
      <xdr:col>22</xdr:col>
      <xdr:colOff>165100</xdr:colOff>
      <xdr:row>16</xdr:row>
      <xdr:rowOff>96342</xdr:rowOff>
    </xdr:to>
    <xdr:sp macro="" textlink="">
      <xdr:nvSpPr>
        <xdr:cNvPr id="73" name="楕円 72"/>
        <xdr:cNvSpPr/>
      </xdr:nvSpPr>
      <xdr:spPr bwMode="auto">
        <a:xfrm>
          <a:off x="4254500" y="27855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106519</xdr:rowOff>
    </xdr:from>
    <xdr:ext cx="762000" cy="259045"/>
    <xdr:sp macro="" textlink="">
      <xdr:nvSpPr>
        <xdr:cNvPr id="74" name="テキスト ボックス 73"/>
        <xdr:cNvSpPr txBox="1"/>
      </xdr:nvSpPr>
      <xdr:spPr>
        <a:xfrm>
          <a:off x="3924300" y="2554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32969</xdr:rowOff>
    </xdr:from>
    <xdr:to>
      <xdr:col>19</xdr:col>
      <xdr:colOff>38100</xdr:colOff>
      <xdr:row>16</xdr:row>
      <xdr:rowOff>134569</xdr:rowOff>
    </xdr:to>
    <xdr:sp macro="" textlink="">
      <xdr:nvSpPr>
        <xdr:cNvPr id="75" name="楕円 74"/>
        <xdr:cNvSpPr/>
      </xdr:nvSpPr>
      <xdr:spPr bwMode="auto">
        <a:xfrm>
          <a:off x="3556000" y="2823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144746</xdr:rowOff>
    </xdr:from>
    <xdr:ext cx="762000" cy="259045"/>
    <xdr:sp macro="" textlink="">
      <xdr:nvSpPr>
        <xdr:cNvPr id="76" name="テキスト ボックス 75"/>
        <xdr:cNvSpPr txBox="1"/>
      </xdr:nvSpPr>
      <xdr:spPr>
        <a:xfrm>
          <a:off x="3225800" y="259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55715</xdr:rowOff>
    </xdr:from>
    <xdr:to>
      <xdr:col>15</xdr:col>
      <xdr:colOff>101600</xdr:colOff>
      <xdr:row>16</xdr:row>
      <xdr:rowOff>157315</xdr:rowOff>
    </xdr:to>
    <xdr:sp macro="" textlink="">
      <xdr:nvSpPr>
        <xdr:cNvPr id="77" name="楕円 76"/>
        <xdr:cNvSpPr/>
      </xdr:nvSpPr>
      <xdr:spPr bwMode="auto">
        <a:xfrm>
          <a:off x="2857500" y="2846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167492</xdr:rowOff>
    </xdr:from>
    <xdr:ext cx="762000" cy="259045"/>
    <xdr:sp macro="" textlink="">
      <xdr:nvSpPr>
        <xdr:cNvPr id="78" name="テキスト ボックス 77"/>
        <xdr:cNvSpPr txBox="1"/>
      </xdr:nvSpPr>
      <xdr:spPr>
        <a:xfrm>
          <a:off x="2527300" y="261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126783</xdr:rowOff>
    </xdr:from>
    <xdr:to>
      <xdr:col>29</xdr:col>
      <xdr:colOff>127000</xdr:colOff>
      <xdr:row>38</xdr:row>
      <xdr:rowOff>139561</xdr:rowOff>
    </xdr:to>
    <xdr:cxnSp macro="">
      <xdr:nvCxnSpPr>
        <xdr:cNvPr id="107" name="直線コネクタ 106"/>
        <xdr:cNvCxnSpPr/>
      </xdr:nvCxnSpPr>
      <xdr:spPr bwMode="auto">
        <a:xfrm flipV="1">
          <a:off x="5651500" y="6051333"/>
          <a:ext cx="0" cy="15558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111638</xdr:rowOff>
    </xdr:from>
    <xdr:ext cx="762000" cy="259045"/>
    <xdr:sp macro="" textlink="">
      <xdr:nvSpPr>
        <xdr:cNvPr id="108" name="人口1人当たり決算額の推移最小値テキスト445"/>
        <xdr:cNvSpPr txBox="1"/>
      </xdr:nvSpPr>
      <xdr:spPr>
        <a:xfrm>
          <a:off x="5740400" y="757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139561</xdr:rowOff>
    </xdr:from>
    <xdr:to>
      <xdr:col>30</xdr:col>
      <xdr:colOff>25400</xdr:colOff>
      <xdr:row>38</xdr:row>
      <xdr:rowOff>139561</xdr:rowOff>
    </xdr:to>
    <xdr:cxnSp macro="">
      <xdr:nvCxnSpPr>
        <xdr:cNvPr id="109" name="直線コネクタ 108"/>
        <xdr:cNvCxnSpPr/>
      </xdr:nvCxnSpPr>
      <xdr:spPr bwMode="auto">
        <a:xfrm>
          <a:off x="5562600" y="76071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41710</xdr:rowOff>
    </xdr:from>
    <xdr:ext cx="762000" cy="259045"/>
    <xdr:sp macro="" textlink="">
      <xdr:nvSpPr>
        <xdr:cNvPr id="110" name="人口1人当たり決算額の推移最大値テキスト445"/>
        <xdr:cNvSpPr txBox="1"/>
      </xdr:nvSpPr>
      <xdr:spPr>
        <a:xfrm>
          <a:off x="5740400" y="579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126783</xdr:rowOff>
    </xdr:from>
    <xdr:to>
      <xdr:col>30</xdr:col>
      <xdr:colOff>25400</xdr:colOff>
      <xdr:row>33</xdr:row>
      <xdr:rowOff>126783</xdr:rowOff>
    </xdr:to>
    <xdr:cxnSp macro="">
      <xdr:nvCxnSpPr>
        <xdr:cNvPr id="111" name="直線コネクタ 110"/>
        <xdr:cNvCxnSpPr/>
      </xdr:nvCxnSpPr>
      <xdr:spPr bwMode="auto">
        <a:xfrm>
          <a:off x="5562600" y="60513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17893</xdr:rowOff>
    </xdr:from>
    <xdr:to>
      <xdr:col>29</xdr:col>
      <xdr:colOff>127000</xdr:colOff>
      <xdr:row>38</xdr:row>
      <xdr:rowOff>22838</xdr:rowOff>
    </xdr:to>
    <xdr:cxnSp macro="">
      <xdr:nvCxnSpPr>
        <xdr:cNvPr id="112" name="直線コネクタ 111"/>
        <xdr:cNvCxnSpPr/>
      </xdr:nvCxnSpPr>
      <xdr:spPr bwMode="auto">
        <a:xfrm flipV="1">
          <a:off x="5003800" y="7485493"/>
          <a:ext cx="647700" cy="4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124000</xdr:rowOff>
    </xdr:from>
    <xdr:ext cx="762000" cy="259045"/>
    <xdr:sp macro="" textlink="">
      <xdr:nvSpPr>
        <xdr:cNvPr id="113" name="人口1人当たり決算額の推移平均値テキスト445"/>
        <xdr:cNvSpPr txBox="1"/>
      </xdr:nvSpPr>
      <xdr:spPr>
        <a:xfrm>
          <a:off x="5740400" y="7248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278923</xdr:rowOff>
    </xdr:from>
    <xdr:to>
      <xdr:col>29</xdr:col>
      <xdr:colOff>177800</xdr:colOff>
      <xdr:row>38</xdr:row>
      <xdr:rowOff>37623</xdr:rowOff>
    </xdr:to>
    <xdr:sp macro="" textlink="">
      <xdr:nvSpPr>
        <xdr:cNvPr id="114" name="フローチャート: 判断 113"/>
        <xdr:cNvSpPr/>
      </xdr:nvSpPr>
      <xdr:spPr bwMode="auto">
        <a:xfrm>
          <a:off x="56007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2562</xdr:rowOff>
    </xdr:from>
    <xdr:to>
      <xdr:col>26</xdr:col>
      <xdr:colOff>50800</xdr:colOff>
      <xdr:row>38</xdr:row>
      <xdr:rowOff>22838</xdr:rowOff>
    </xdr:to>
    <xdr:cxnSp macro="">
      <xdr:nvCxnSpPr>
        <xdr:cNvPr id="115" name="直線コネクタ 114"/>
        <xdr:cNvCxnSpPr/>
      </xdr:nvCxnSpPr>
      <xdr:spPr bwMode="auto">
        <a:xfrm>
          <a:off x="4305300" y="7470162"/>
          <a:ext cx="698500" cy="20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285533</xdr:rowOff>
    </xdr:from>
    <xdr:to>
      <xdr:col>26</xdr:col>
      <xdr:colOff>101600</xdr:colOff>
      <xdr:row>38</xdr:row>
      <xdr:rowOff>44233</xdr:rowOff>
    </xdr:to>
    <xdr:sp macro="" textlink="">
      <xdr:nvSpPr>
        <xdr:cNvPr id="116" name="フローチャート: 判断 115"/>
        <xdr:cNvSpPr/>
      </xdr:nvSpPr>
      <xdr:spPr bwMode="auto">
        <a:xfrm>
          <a:off x="49530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54410</xdr:rowOff>
    </xdr:from>
    <xdr:ext cx="736600" cy="259045"/>
    <xdr:sp macro="" textlink="">
      <xdr:nvSpPr>
        <xdr:cNvPr id="117" name="テキスト ボックス 116"/>
        <xdr:cNvSpPr txBox="1"/>
      </xdr:nvSpPr>
      <xdr:spPr>
        <a:xfrm>
          <a:off x="4622800" y="71791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1529</xdr:rowOff>
    </xdr:from>
    <xdr:to>
      <xdr:col>22</xdr:col>
      <xdr:colOff>114300</xdr:colOff>
      <xdr:row>38</xdr:row>
      <xdr:rowOff>2562</xdr:rowOff>
    </xdr:to>
    <xdr:cxnSp macro="">
      <xdr:nvCxnSpPr>
        <xdr:cNvPr id="118" name="直線コネクタ 117"/>
        <xdr:cNvCxnSpPr/>
      </xdr:nvCxnSpPr>
      <xdr:spPr bwMode="auto">
        <a:xfrm>
          <a:off x="3606800" y="7469129"/>
          <a:ext cx="698500" cy="10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282927</xdr:rowOff>
    </xdr:from>
    <xdr:to>
      <xdr:col>22</xdr:col>
      <xdr:colOff>165100</xdr:colOff>
      <xdr:row>38</xdr:row>
      <xdr:rowOff>41627</xdr:rowOff>
    </xdr:to>
    <xdr:sp macro="" textlink="">
      <xdr:nvSpPr>
        <xdr:cNvPr id="119" name="フローチャート: 判断 118"/>
        <xdr:cNvSpPr/>
      </xdr:nvSpPr>
      <xdr:spPr bwMode="auto">
        <a:xfrm>
          <a:off x="42545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51804</xdr:rowOff>
    </xdr:from>
    <xdr:ext cx="762000" cy="259045"/>
    <xdr:sp macro="" textlink="">
      <xdr:nvSpPr>
        <xdr:cNvPr id="120" name="テキスト ボックス 119"/>
        <xdr:cNvSpPr txBox="1"/>
      </xdr:nvSpPr>
      <xdr:spPr>
        <a:xfrm>
          <a:off x="3924300" y="7176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333651</xdr:rowOff>
    </xdr:from>
    <xdr:to>
      <xdr:col>18</xdr:col>
      <xdr:colOff>177800</xdr:colOff>
      <xdr:row>38</xdr:row>
      <xdr:rowOff>1529</xdr:rowOff>
    </xdr:to>
    <xdr:cxnSp macro="">
      <xdr:nvCxnSpPr>
        <xdr:cNvPr id="121" name="直線コネクタ 120"/>
        <xdr:cNvCxnSpPr/>
      </xdr:nvCxnSpPr>
      <xdr:spPr bwMode="auto">
        <a:xfrm>
          <a:off x="2908300" y="7458351"/>
          <a:ext cx="698500" cy="10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282824</xdr:rowOff>
    </xdr:from>
    <xdr:to>
      <xdr:col>19</xdr:col>
      <xdr:colOff>38100</xdr:colOff>
      <xdr:row>38</xdr:row>
      <xdr:rowOff>41524</xdr:rowOff>
    </xdr:to>
    <xdr:sp macro="" textlink="">
      <xdr:nvSpPr>
        <xdr:cNvPr id="122" name="フローチャート: 判断 121"/>
        <xdr:cNvSpPr/>
      </xdr:nvSpPr>
      <xdr:spPr bwMode="auto">
        <a:xfrm>
          <a:off x="35560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51701</xdr:rowOff>
    </xdr:from>
    <xdr:ext cx="762000" cy="259045"/>
    <xdr:sp macro="" textlink="">
      <xdr:nvSpPr>
        <xdr:cNvPr id="123" name="テキスト ボックス 122"/>
        <xdr:cNvSpPr txBox="1"/>
      </xdr:nvSpPr>
      <xdr:spPr>
        <a:xfrm>
          <a:off x="3225800" y="717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279128</xdr:rowOff>
    </xdr:from>
    <xdr:to>
      <xdr:col>15</xdr:col>
      <xdr:colOff>101600</xdr:colOff>
      <xdr:row>38</xdr:row>
      <xdr:rowOff>37828</xdr:rowOff>
    </xdr:to>
    <xdr:sp macro="" textlink="">
      <xdr:nvSpPr>
        <xdr:cNvPr id="124" name="フローチャート: 判断 123"/>
        <xdr:cNvSpPr/>
      </xdr:nvSpPr>
      <xdr:spPr bwMode="auto">
        <a:xfrm>
          <a:off x="2857500" y="7403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48005</xdr:rowOff>
    </xdr:from>
    <xdr:ext cx="762000" cy="259045"/>
    <xdr:sp macro="" textlink="">
      <xdr:nvSpPr>
        <xdr:cNvPr id="125" name="テキスト ボックス 124"/>
        <xdr:cNvSpPr txBox="1"/>
      </xdr:nvSpPr>
      <xdr:spPr>
        <a:xfrm>
          <a:off x="2527300" y="717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309993</xdr:rowOff>
    </xdr:from>
    <xdr:to>
      <xdr:col>29</xdr:col>
      <xdr:colOff>177800</xdr:colOff>
      <xdr:row>38</xdr:row>
      <xdr:rowOff>68693</xdr:rowOff>
    </xdr:to>
    <xdr:sp macro="" textlink="">
      <xdr:nvSpPr>
        <xdr:cNvPr id="131" name="楕円 130"/>
        <xdr:cNvSpPr/>
      </xdr:nvSpPr>
      <xdr:spPr bwMode="auto">
        <a:xfrm>
          <a:off x="5600700" y="74346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238299</xdr:rowOff>
    </xdr:from>
    <xdr:ext cx="762000" cy="259045"/>
    <xdr:sp macro="" textlink="">
      <xdr:nvSpPr>
        <xdr:cNvPr id="132" name="人口1人当たり決算額の推移該当値テキスト445"/>
        <xdr:cNvSpPr txBox="1"/>
      </xdr:nvSpPr>
      <xdr:spPr>
        <a:xfrm>
          <a:off x="5740400" y="736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314938</xdr:rowOff>
    </xdr:from>
    <xdr:to>
      <xdr:col>26</xdr:col>
      <xdr:colOff>101600</xdr:colOff>
      <xdr:row>38</xdr:row>
      <xdr:rowOff>73638</xdr:rowOff>
    </xdr:to>
    <xdr:sp macro="" textlink="">
      <xdr:nvSpPr>
        <xdr:cNvPr id="133" name="楕円 132"/>
        <xdr:cNvSpPr/>
      </xdr:nvSpPr>
      <xdr:spPr bwMode="auto">
        <a:xfrm>
          <a:off x="4953000" y="7439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58415</xdr:rowOff>
    </xdr:from>
    <xdr:ext cx="736600" cy="259045"/>
    <xdr:sp macro="" textlink="">
      <xdr:nvSpPr>
        <xdr:cNvPr id="134" name="テキスト ボックス 133"/>
        <xdr:cNvSpPr txBox="1"/>
      </xdr:nvSpPr>
      <xdr:spPr>
        <a:xfrm>
          <a:off x="4622800" y="7526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294662</xdr:rowOff>
    </xdr:from>
    <xdr:to>
      <xdr:col>22</xdr:col>
      <xdr:colOff>165100</xdr:colOff>
      <xdr:row>38</xdr:row>
      <xdr:rowOff>53362</xdr:rowOff>
    </xdr:to>
    <xdr:sp macro="" textlink="">
      <xdr:nvSpPr>
        <xdr:cNvPr id="135" name="楕円 134"/>
        <xdr:cNvSpPr/>
      </xdr:nvSpPr>
      <xdr:spPr bwMode="auto">
        <a:xfrm>
          <a:off x="4254500" y="7419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38139</xdr:rowOff>
    </xdr:from>
    <xdr:ext cx="762000" cy="259045"/>
    <xdr:sp macro="" textlink="">
      <xdr:nvSpPr>
        <xdr:cNvPr id="136" name="テキスト ボックス 135"/>
        <xdr:cNvSpPr txBox="1"/>
      </xdr:nvSpPr>
      <xdr:spPr>
        <a:xfrm>
          <a:off x="3924300" y="7505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293629</xdr:rowOff>
    </xdr:from>
    <xdr:to>
      <xdr:col>19</xdr:col>
      <xdr:colOff>38100</xdr:colOff>
      <xdr:row>38</xdr:row>
      <xdr:rowOff>52329</xdr:rowOff>
    </xdr:to>
    <xdr:sp macro="" textlink="">
      <xdr:nvSpPr>
        <xdr:cNvPr id="137" name="楕円 136"/>
        <xdr:cNvSpPr/>
      </xdr:nvSpPr>
      <xdr:spPr bwMode="auto">
        <a:xfrm>
          <a:off x="3556000" y="74183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37106</xdr:rowOff>
    </xdr:from>
    <xdr:ext cx="762000" cy="259045"/>
    <xdr:sp macro="" textlink="">
      <xdr:nvSpPr>
        <xdr:cNvPr id="138" name="テキスト ボックス 137"/>
        <xdr:cNvSpPr txBox="1"/>
      </xdr:nvSpPr>
      <xdr:spPr>
        <a:xfrm>
          <a:off x="3225800" y="750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282851</xdr:rowOff>
    </xdr:from>
    <xdr:to>
      <xdr:col>15</xdr:col>
      <xdr:colOff>101600</xdr:colOff>
      <xdr:row>38</xdr:row>
      <xdr:rowOff>41551</xdr:rowOff>
    </xdr:to>
    <xdr:sp macro="" textlink="">
      <xdr:nvSpPr>
        <xdr:cNvPr id="139" name="楕円 138"/>
        <xdr:cNvSpPr/>
      </xdr:nvSpPr>
      <xdr:spPr bwMode="auto">
        <a:xfrm>
          <a:off x="2857500" y="7407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26328</xdr:rowOff>
    </xdr:from>
    <xdr:ext cx="762000" cy="259045"/>
    <xdr:sp macro="" textlink="">
      <xdr:nvSpPr>
        <xdr:cNvPr id="140" name="テキスト ボックス 139"/>
        <xdr:cNvSpPr txBox="1"/>
      </xdr:nvSpPr>
      <xdr:spPr>
        <a:xfrm>
          <a:off x="2527300" y="7493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46,004
45,721
554.63
31,256,901
30,293,150
759,488
15,897,843
26,663,898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6769</xdr:rowOff>
    </xdr:from>
    <xdr:to>
      <xdr:col>24</xdr:col>
      <xdr:colOff>62865</xdr:colOff>
      <xdr:row>39</xdr:row>
      <xdr:rowOff>54089</xdr:rowOff>
    </xdr:to>
    <xdr:cxnSp macro="">
      <xdr:nvCxnSpPr>
        <xdr:cNvPr id="56" name="直線コネクタ 55"/>
        <xdr:cNvCxnSpPr/>
      </xdr:nvCxnSpPr>
      <xdr:spPr>
        <a:xfrm flipV="1">
          <a:off x="4633595" y="5150269"/>
          <a:ext cx="1270" cy="1590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57916</xdr:rowOff>
    </xdr:from>
    <xdr:ext cx="534377" cy="259045"/>
    <xdr:sp macro="" textlink="">
      <xdr:nvSpPr>
        <xdr:cNvPr id="57" name="人件費最小値テキスト"/>
        <xdr:cNvSpPr txBox="1"/>
      </xdr:nvSpPr>
      <xdr:spPr>
        <a:xfrm>
          <a:off x="4686300" y="674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54089</xdr:rowOff>
    </xdr:from>
    <xdr:to>
      <xdr:col>24</xdr:col>
      <xdr:colOff>152400</xdr:colOff>
      <xdr:row>39</xdr:row>
      <xdr:rowOff>54089</xdr:rowOff>
    </xdr:to>
    <xdr:cxnSp macro="">
      <xdr:nvCxnSpPr>
        <xdr:cNvPr id="58" name="直線コネクタ 57"/>
        <xdr:cNvCxnSpPr/>
      </xdr:nvCxnSpPr>
      <xdr:spPr>
        <a:xfrm>
          <a:off x="4546600" y="674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124896</xdr:rowOff>
    </xdr:from>
    <xdr:ext cx="599010" cy="259045"/>
    <xdr:sp macro="" textlink="">
      <xdr:nvSpPr>
        <xdr:cNvPr id="59" name="人件費最大値テキスト"/>
        <xdr:cNvSpPr txBox="1"/>
      </xdr:nvSpPr>
      <xdr:spPr>
        <a:xfrm>
          <a:off x="4686300" y="4925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6769</xdr:rowOff>
    </xdr:from>
    <xdr:to>
      <xdr:col>24</xdr:col>
      <xdr:colOff>152400</xdr:colOff>
      <xdr:row>30</xdr:row>
      <xdr:rowOff>6769</xdr:rowOff>
    </xdr:to>
    <xdr:cxnSp macro="">
      <xdr:nvCxnSpPr>
        <xdr:cNvPr id="60" name="直線コネクタ 59"/>
        <xdr:cNvCxnSpPr/>
      </xdr:nvCxnSpPr>
      <xdr:spPr>
        <a:xfrm>
          <a:off x="4546600" y="5150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67589</xdr:rowOff>
    </xdr:from>
    <xdr:to>
      <xdr:col>24</xdr:col>
      <xdr:colOff>63500</xdr:colOff>
      <xdr:row>35</xdr:row>
      <xdr:rowOff>115278</xdr:rowOff>
    </xdr:to>
    <xdr:cxnSp macro="">
      <xdr:nvCxnSpPr>
        <xdr:cNvPr id="61" name="直線コネクタ 60"/>
        <xdr:cNvCxnSpPr/>
      </xdr:nvCxnSpPr>
      <xdr:spPr>
        <a:xfrm flipV="1">
          <a:off x="3797300" y="6068339"/>
          <a:ext cx="838200" cy="4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91140</xdr:rowOff>
    </xdr:from>
    <xdr:ext cx="599010" cy="259045"/>
    <xdr:sp macro="" textlink="">
      <xdr:nvSpPr>
        <xdr:cNvPr id="62" name="人件費平均値テキスト"/>
        <xdr:cNvSpPr txBox="1"/>
      </xdr:nvSpPr>
      <xdr:spPr>
        <a:xfrm>
          <a:off x="4686300" y="6091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112713</xdr:rowOff>
    </xdr:from>
    <xdr:to>
      <xdr:col>24</xdr:col>
      <xdr:colOff>114300</xdr:colOff>
      <xdr:row>36</xdr:row>
      <xdr:rowOff>42863</xdr:rowOff>
    </xdr:to>
    <xdr:sp macro="" textlink="">
      <xdr:nvSpPr>
        <xdr:cNvPr id="63" name="フローチャート: 判断 62"/>
        <xdr:cNvSpPr/>
      </xdr:nvSpPr>
      <xdr:spPr>
        <a:xfrm>
          <a:off x="45847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115278</xdr:rowOff>
    </xdr:from>
    <xdr:to>
      <xdr:col>19</xdr:col>
      <xdr:colOff>177800</xdr:colOff>
      <xdr:row>37</xdr:row>
      <xdr:rowOff>17551</xdr:rowOff>
    </xdr:to>
    <xdr:cxnSp macro="">
      <xdr:nvCxnSpPr>
        <xdr:cNvPr id="64" name="直線コネクタ 63"/>
        <xdr:cNvCxnSpPr/>
      </xdr:nvCxnSpPr>
      <xdr:spPr>
        <a:xfrm flipV="1">
          <a:off x="2908300" y="6116028"/>
          <a:ext cx="889000" cy="245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169202</xdr:rowOff>
    </xdr:from>
    <xdr:to>
      <xdr:col>20</xdr:col>
      <xdr:colOff>38100</xdr:colOff>
      <xdr:row>36</xdr:row>
      <xdr:rowOff>99352</xdr:rowOff>
    </xdr:to>
    <xdr:sp macro="" textlink="">
      <xdr:nvSpPr>
        <xdr:cNvPr id="65" name="フローチャート: 判断 64"/>
        <xdr:cNvSpPr/>
      </xdr:nvSpPr>
      <xdr:spPr>
        <a:xfrm>
          <a:off x="3746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90479</xdr:rowOff>
    </xdr:from>
    <xdr:ext cx="599010" cy="259045"/>
    <xdr:sp macro="" textlink="">
      <xdr:nvSpPr>
        <xdr:cNvPr id="66" name="テキスト ボックス 65"/>
        <xdr:cNvSpPr txBox="1"/>
      </xdr:nvSpPr>
      <xdr:spPr>
        <a:xfrm>
          <a:off x="3497795" y="626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17551</xdr:rowOff>
    </xdr:from>
    <xdr:to>
      <xdr:col>15</xdr:col>
      <xdr:colOff>50800</xdr:colOff>
      <xdr:row>37</xdr:row>
      <xdr:rowOff>29350</xdr:rowOff>
    </xdr:to>
    <xdr:cxnSp macro="">
      <xdr:nvCxnSpPr>
        <xdr:cNvPr id="67" name="直線コネクタ 66"/>
        <xdr:cNvCxnSpPr/>
      </xdr:nvCxnSpPr>
      <xdr:spPr>
        <a:xfrm flipV="1">
          <a:off x="2019300" y="6361201"/>
          <a:ext cx="889000" cy="1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119215</xdr:rowOff>
    </xdr:from>
    <xdr:to>
      <xdr:col>15</xdr:col>
      <xdr:colOff>101600</xdr:colOff>
      <xdr:row>37</xdr:row>
      <xdr:rowOff>49365</xdr:rowOff>
    </xdr:to>
    <xdr:sp macro="" textlink="">
      <xdr:nvSpPr>
        <xdr:cNvPr id="68" name="フローチャート: 判断 67"/>
        <xdr:cNvSpPr/>
      </xdr:nvSpPr>
      <xdr:spPr>
        <a:xfrm>
          <a:off x="2857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65892</xdr:rowOff>
    </xdr:from>
    <xdr:ext cx="534377" cy="259045"/>
    <xdr:sp macro="" textlink="">
      <xdr:nvSpPr>
        <xdr:cNvPr id="69" name="テキスト ボックス 68"/>
        <xdr:cNvSpPr txBox="1"/>
      </xdr:nvSpPr>
      <xdr:spPr>
        <a:xfrm>
          <a:off x="2641111" y="606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4648</xdr:rowOff>
    </xdr:from>
    <xdr:to>
      <xdr:col>10</xdr:col>
      <xdr:colOff>114300</xdr:colOff>
      <xdr:row>37</xdr:row>
      <xdr:rowOff>29350</xdr:rowOff>
    </xdr:to>
    <xdr:cxnSp macro="">
      <xdr:nvCxnSpPr>
        <xdr:cNvPr id="70" name="直線コネクタ 69"/>
        <xdr:cNvCxnSpPr/>
      </xdr:nvCxnSpPr>
      <xdr:spPr>
        <a:xfrm>
          <a:off x="1130300" y="6348298"/>
          <a:ext cx="889000" cy="2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121742</xdr:rowOff>
    </xdr:from>
    <xdr:to>
      <xdr:col>10</xdr:col>
      <xdr:colOff>165100</xdr:colOff>
      <xdr:row>37</xdr:row>
      <xdr:rowOff>51892</xdr:rowOff>
    </xdr:to>
    <xdr:sp macro="" textlink="">
      <xdr:nvSpPr>
        <xdr:cNvPr id="71" name="フローチャート: 判断 70"/>
        <xdr:cNvSpPr/>
      </xdr:nvSpPr>
      <xdr:spPr>
        <a:xfrm>
          <a:off x="1968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68419</xdr:rowOff>
    </xdr:from>
    <xdr:ext cx="534377" cy="259045"/>
    <xdr:sp macro="" textlink="">
      <xdr:nvSpPr>
        <xdr:cNvPr id="72" name="テキスト ボックス 71"/>
        <xdr:cNvSpPr txBox="1"/>
      </xdr:nvSpPr>
      <xdr:spPr>
        <a:xfrm>
          <a:off x="1752111" y="606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132766</xdr:rowOff>
    </xdr:from>
    <xdr:to>
      <xdr:col>6</xdr:col>
      <xdr:colOff>38100</xdr:colOff>
      <xdr:row>37</xdr:row>
      <xdr:rowOff>62916</xdr:rowOff>
    </xdr:to>
    <xdr:sp macro="" textlink="">
      <xdr:nvSpPr>
        <xdr:cNvPr id="73" name="フローチャート: 判断 72"/>
        <xdr:cNvSpPr/>
      </xdr:nvSpPr>
      <xdr:spPr>
        <a:xfrm>
          <a:off x="1079500" y="630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54043</xdr:rowOff>
    </xdr:from>
    <xdr:ext cx="534377" cy="259045"/>
    <xdr:sp macro="" textlink="">
      <xdr:nvSpPr>
        <xdr:cNvPr id="74" name="テキスト ボックス 73"/>
        <xdr:cNvSpPr txBox="1"/>
      </xdr:nvSpPr>
      <xdr:spPr>
        <a:xfrm>
          <a:off x="863111" y="639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16789</xdr:rowOff>
    </xdr:from>
    <xdr:to>
      <xdr:col>24</xdr:col>
      <xdr:colOff>114300</xdr:colOff>
      <xdr:row>35</xdr:row>
      <xdr:rowOff>118389</xdr:rowOff>
    </xdr:to>
    <xdr:sp macro="" textlink="">
      <xdr:nvSpPr>
        <xdr:cNvPr id="80" name="楕円 79"/>
        <xdr:cNvSpPr/>
      </xdr:nvSpPr>
      <xdr:spPr>
        <a:xfrm>
          <a:off x="4584700" y="601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39666</xdr:rowOff>
    </xdr:from>
    <xdr:ext cx="599010" cy="259045"/>
    <xdr:sp macro="" textlink="">
      <xdr:nvSpPr>
        <xdr:cNvPr id="81" name="人件費該当値テキスト"/>
        <xdr:cNvSpPr txBox="1"/>
      </xdr:nvSpPr>
      <xdr:spPr>
        <a:xfrm>
          <a:off x="4686300" y="5868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64478</xdr:rowOff>
    </xdr:from>
    <xdr:to>
      <xdr:col>20</xdr:col>
      <xdr:colOff>38100</xdr:colOff>
      <xdr:row>35</xdr:row>
      <xdr:rowOff>166078</xdr:rowOff>
    </xdr:to>
    <xdr:sp macro="" textlink="">
      <xdr:nvSpPr>
        <xdr:cNvPr id="82" name="楕円 81"/>
        <xdr:cNvSpPr/>
      </xdr:nvSpPr>
      <xdr:spPr>
        <a:xfrm>
          <a:off x="3746500" y="60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11155</xdr:rowOff>
    </xdr:from>
    <xdr:ext cx="599010" cy="259045"/>
    <xdr:sp macro="" textlink="">
      <xdr:nvSpPr>
        <xdr:cNvPr id="83" name="テキスト ボックス 82"/>
        <xdr:cNvSpPr txBox="1"/>
      </xdr:nvSpPr>
      <xdr:spPr>
        <a:xfrm>
          <a:off x="3497795" y="5840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138201</xdr:rowOff>
    </xdr:from>
    <xdr:to>
      <xdr:col>15</xdr:col>
      <xdr:colOff>101600</xdr:colOff>
      <xdr:row>37</xdr:row>
      <xdr:rowOff>68351</xdr:rowOff>
    </xdr:to>
    <xdr:sp macro="" textlink="">
      <xdr:nvSpPr>
        <xdr:cNvPr id="84" name="楕円 83"/>
        <xdr:cNvSpPr/>
      </xdr:nvSpPr>
      <xdr:spPr>
        <a:xfrm>
          <a:off x="2857500" y="631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59478</xdr:rowOff>
    </xdr:from>
    <xdr:ext cx="534377" cy="259045"/>
    <xdr:sp macro="" textlink="">
      <xdr:nvSpPr>
        <xdr:cNvPr id="85" name="テキスト ボックス 84"/>
        <xdr:cNvSpPr txBox="1"/>
      </xdr:nvSpPr>
      <xdr:spPr>
        <a:xfrm>
          <a:off x="2641111" y="640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150000</xdr:rowOff>
    </xdr:from>
    <xdr:to>
      <xdr:col>10</xdr:col>
      <xdr:colOff>165100</xdr:colOff>
      <xdr:row>37</xdr:row>
      <xdr:rowOff>80150</xdr:rowOff>
    </xdr:to>
    <xdr:sp macro="" textlink="">
      <xdr:nvSpPr>
        <xdr:cNvPr id="86" name="楕円 85"/>
        <xdr:cNvSpPr/>
      </xdr:nvSpPr>
      <xdr:spPr>
        <a:xfrm>
          <a:off x="1968500" y="632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71277</xdr:rowOff>
    </xdr:from>
    <xdr:ext cx="534377" cy="259045"/>
    <xdr:sp macro="" textlink="">
      <xdr:nvSpPr>
        <xdr:cNvPr id="87" name="テキスト ボックス 86"/>
        <xdr:cNvSpPr txBox="1"/>
      </xdr:nvSpPr>
      <xdr:spPr>
        <a:xfrm>
          <a:off x="1752111" y="641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125298</xdr:rowOff>
    </xdr:from>
    <xdr:to>
      <xdr:col>6</xdr:col>
      <xdr:colOff>38100</xdr:colOff>
      <xdr:row>37</xdr:row>
      <xdr:rowOff>55448</xdr:rowOff>
    </xdr:to>
    <xdr:sp macro="" textlink="">
      <xdr:nvSpPr>
        <xdr:cNvPr id="88" name="楕円 87"/>
        <xdr:cNvSpPr/>
      </xdr:nvSpPr>
      <xdr:spPr>
        <a:xfrm>
          <a:off x="1079500" y="629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71975</xdr:rowOff>
    </xdr:from>
    <xdr:ext cx="534377" cy="259045"/>
    <xdr:sp macro="" textlink="">
      <xdr:nvSpPr>
        <xdr:cNvPr id="89" name="テキスト ボックス 88"/>
        <xdr:cNvSpPr txBox="1"/>
      </xdr:nvSpPr>
      <xdr:spPr>
        <a:xfrm>
          <a:off x="863111" y="607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5727</xdr:rowOff>
    </xdr:from>
    <xdr:to>
      <xdr:col>24</xdr:col>
      <xdr:colOff>62865</xdr:colOff>
      <xdr:row>58</xdr:row>
      <xdr:rowOff>19715</xdr:rowOff>
    </xdr:to>
    <xdr:cxnSp macro="">
      <xdr:nvCxnSpPr>
        <xdr:cNvPr id="111" name="直線コネクタ 110"/>
        <xdr:cNvCxnSpPr/>
      </xdr:nvCxnSpPr>
      <xdr:spPr>
        <a:xfrm flipV="1">
          <a:off x="4633595" y="8749677"/>
          <a:ext cx="1270" cy="1214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23542</xdr:rowOff>
    </xdr:from>
    <xdr:ext cx="534377" cy="259045"/>
    <xdr:sp macro="" textlink="">
      <xdr:nvSpPr>
        <xdr:cNvPr id="112" name="物件費最小値テキスト"/>
        <xdr:cNvSpPr txBox="1"/>
      </xdr:nvSpPr>
      <xdr:spPr>
        <a:xfrm>
          <a:off x="4686300" y="996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19715</xdr:rowOff>
    </xdr:from>
    <xdr:to>
      <xdr:col>24</xdr:col>
      <xdr:colOff>152400</xdr:colOff>
      <xdr:row>58</xdr:row>
      <xdr:rowOff>19715</xdr:rowOff>
    </xdr:to>
    <xdr:cxnSp macro="">
      <xdr:nvCxnSpPr>
        <xdr:cNvPr id="113" name="直線コネクタ 112"/>
        <xdr:cNvCxnSpPr/>
      </xdr:nvCxnSpPr>
      <xdr:spPr>
        <a:xfrm>
          <a:off x="4546600" y="996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123854</xdr:rowOff>
    </xdr:from>
    <xdr:ext cx="599010" cy="259045"/>
    <xdr:sp macro="" textlink="">
      <xdr:nvSpPr>
        <xdr:cNvPr id="114" name="物件費最大値テキスト"/>
        <xdr:cNvSpPr txBox="1"/>
      </xdr:nvSpPr>
      <xdr:spPr>
        <a:xfrm>
          <a:off x="4686300" y="8524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5727</xdr:rowOff>
    </xdr:from>
    <xdr:to>
      <xdr:col>24</xdr:col>
      <xdr:colOff>152400</xdr:colOff>
      <xdr:row>51</xdr:row>
      <xdr:rowOff>5727</xdr:rowOff>
    </xdr:to>
    <xdr:cxnSp macro="">
      <xdr:nvCxnSpPr>
        <xdr:cNvPr id="115" name="直線コネクタ 114"/>
        <xdr:cNvCxnSpPr/>
      </xdr:nvCxnSpPr>
      <xdr:spPr>
        <a:xfrm>
          <a:off x="4546600" y="8749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93088</xdr:rowOff>
    </xdr:from>
    <xdr:to>
      <xdr:col>24</xdr:col>
      <xdr:colOff>63500</xdr:colOff>
      <xdr:row>57</xdr:row>
      <xdr:rowOff>109083</xdr:rowOff>
    </xdr:to>
    <xdr:cxnSp macro="">
      <xdr:nvCxnSpPr>
        <xdr:cNvPr id="116" name="直線コネクタ 115"/>
        <xdr:cNvCxnSpPr/>
      </xdr:nvCxnSpPr>
      <xdr:spPr>
        <a:xfrm>
          <a:off x="3797300" y="9865738"/>
          <a:ext cx="838200" cy="15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61696</xdr:rowOff>
    </xdr:from>
    <xdr:ext cx="534377" cy="259045"/>
    <xdr:sp macro="" textlink="">
      <xdr:nvSpPr>
        <xdr:cNvPr id="117" name="物件費平均値テキスト"/>
        <xdr:cNvSpPr txBox="1"/>
      </xdr:nvSpPr>
      <xdr:spPr>
        <a:xfrm>
          <a:off x="4686300" y="96628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38819</xdr:rowOff>
    </xdr:from>
    <xdr:to>
      <xdr:col>24</xdr:col>
      <xdr:colOff>114300</xdr:colOff>
      <xdr:row>57</xdr:row>
      <xdr:rowOff>140419</xdr:rowOff>
    </xdr:to>
    <xdr:sp macro="" textlink="">
      <xdr:nvSpPr>
        <xdr:cNvPr id="118" name="フローチャート: 判断 117"/>
        <xdr:cNvSpPr/>
      </xdr:nvSpPr>
      <xdr:spPr>
        <a:xfrm>
          <a:off x="4584700" y="981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93088</xdr:rowOff>
    </xdr:from>
    <xdr:to>
      <xdr:col>19</xdr:col>
      <xdr:colOff>177800</xdr:colOff>
      <xdr:row>57</xdr:row>
      <xdr:rowOff>114668</xdr:rowOff>
    </xdr:to>
    <xdr:cxnSp macro="">
      <xdr:nvCxnSpPr>
        <xdr:cNvPr id="119" name="直線コネクタ 118"/>
        <xdr:cNvCxnSpPr/>
      </xdr:nvCxnSpPr>
      <xdr:spPr>
        <a:xfrm flipV="1">
          <a:off x="2908300" y="9865738"/>
          <a:ext cx="889000" cy="21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52914</xdr:rowOff>
    </xdr:from>
    <xdr:to>
      <xdr:col>20</xdr:col>
      <xdr:colOff>38100</xdr:colOff>
      <xdr:row>57</xdr:row>
      <xdr:rowOff>154514</xdr:rowOff>
    </xdr:to>
    <xdr:sp macro="" textlink="">
      <xdr:nvSpPr>
        <xdr:cNvPr id="120" name="フローチャート: 判断 119"/>
        <xdr:cNvSpPr/>
      </xdr:nvSpPr>
      <xdr:spPr>
        <a:xfrm>
          <a:off x="3746500" y="982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145641</xdr:rowOff>
    </xdr:from>
    <xdr:ext cx="534377" cy="259045"/>
    <xdr:sp macro="" textlink="">
      <xdr:nvSpPr>
        <xdr:cNvPr id="121" name="テキスト ボックス 120"/>
        <xdr:cNvSpPr txBox="1"/>
      </xdr:nvSpPr>
      <xdr:spPr>
        <a:xfrm>
          <a:off x="3530111" y="991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114668</xdr:rowOff>
    </xdr:from>
    <xdr:to>
      <xdr:col>15</xdr:col>
      <xdr:colOff>50800</xdr:colOff>
      <xdr:row>57</xdr:row>
      <xdr:rowOff>123767</xdr:rowOff>
    </xdr:to>
    <xdr:cxnSp macro="">
      <xdr:nvCxnSpPr>
        <xdr:cNvPr id="122" name="直線コネクタ 121"/>
        <xdr:cNvCxnSpPr/>
      </xdr:nvCxnSpPr>
      <xdr:spPr>
        <a:xfrm flipV="1">
          <a:off x="2019300" y="9887318"/>
          <a:ext cx="889000" cy="9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60640</xdr:rowOff>
    </xdr:from>
    <xdr:to>
      <xdr:col>15</xdr:col>
      <xdr:colOff>101600</xdr:colOff>
      <xdr:row>57</xdr:row>
      <xdr:rowOff>162240</xdr:rowOff>
    </xdr:to>
    <xdr:sp macro="" textlink="">
      <xdr:nvSpPr>
        <xdr:cNvPr id="123" name="フローチャート: 判断 122"/>
        <xdr:cNvSpPr/>
      </xdr:nvSpPr>
      <xdr:spPr>
        <a:xfrm>
          <a:off x="2857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7317</xdr:rowOff>
    </xdr:from>
    <xdr:ext cx="534377" cy="259045"/>
    <xdr:sp macro="" textlink="">
      <xdr:nvSpPr>
        <xdr:cNvPr id="124" name="テキスト ボックス 123"/>
        <xdr:cNvSpPr txBox="1"/>
      </xdr:nvSpPr>
      <xdr:spPr>
        <a:xfrm>
          <a:off x="2641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123767</xdr:rowOff>
    </xdr:from>
    <xdr:to>
      <xdr:col>10</xdr:col>
      <xdr:colOff>114300</xdr:colOff>
      <xdr:row>57</xdr:row>
      <xdr:rowOff>127363</xdr:rowOff>
    </xdr:to>
    <xdr:cxnSp macro="">
      <xdr:nvCxnSpPr>
        <xdr:cNvPr id="125" name="直線コネクタ 124"/>
        <xdr:cNvCxnSpPr/>
      </xdr:nvCxnSpPr>
      <xdr:spPr>
        <a:xfrm flipV="1">
          <a:off x="1130300" y="9896417"/>
          <a:ext cx="889000" cy="3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75106</xdr:rowOff>
    </xdr:from>
    <xdr:to>
      <xdr:col>10</xdr:col>
      <xdr:colOff>165100</xdr:colOff>
      <xdr:row>58</xdr:row>
      <xdr:rowOff>5256</xdr:rowOff>
    </xdr:to>
    <xdr:sp macro="" textlink="">
      <xdr:nvSpPr>
        <xdr:cNvPr id="126" name="フローチャート: 判断 125"/>
        <xdr:cNvSpPr/>
      </xdr:nvSpPr>
      <xdr:spPr>
        <a:xfrm>
          <a:off x="1968500" y="984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167833</xdr:rowOff>
    </xdr:from>
    <xdr:ext cx="534377" cy="259045"/>
    <xdr:sp macro="" textlink="">
      <xdr:nvSpPr>
        <xdr:cNvPr id="127" name="テキスト ボックス 126"/>
        <xdr:cNvSpPr txBox="1"/>
      </xdr:nvSpPr>
      <xdr:spPr>
        <a:xfrm>
          <a:off x="1752111" y="994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83709</xdr:rowOff>
    </xdr:from>
    <xdr:to>
      <xdr:col>6</xdr:col>
      <xdr:colOff>38100</xdr:colOff>
      <xdr:row>58</xdr:row>
      <xdr:rowOff>13859</xdr:rowOff>
    </xdr:to>
    <xdr:sp macro="" textlink="">
      <xdr:nvSpPr>
        <xdr:cNvPr id="128" name="フローチャート: 判断 127"/>
        <xdr:cNvSpPr/>
      </xdr:nvSpPr>
      <xdr:spPr>
        <a:xfrm>
          <a:off x="1079500" y="9856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4986</xdr:rowOff>
    </xdr:from>
    <xdr:ext cx="534377" cy="259045"/>
    <xdr:sp macro="" textlink="">
      <xdr:nvSpPr>
        <xdr:cNvPr id="129" name="テキスト ボックス 128"/>
        <xdr:cNvSpPr txBox="1"/>
      </xdr:nvSpPr>
      <xdr:spPr>
        <a:xfrm>
          <a:off x="863111" y="994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58283</xdr:rowOff>
    </xdr:from>
    <xdr:to>
      <xdr:col>24</xdr:col>
      <xdr:colOff>114300</xdr:colOff>
      <xdr:row>57</xdr:row>
      <xdr:rowOff>159883</xdr:rowOff>
    </xdr:to>
    <xdr:sp macro="" textlink="">
      <xdr:nvSpPr>
        <xdr:cNvPr id="135" name="楕円 134"/>
        <xdr:cNvSpPr/>
      </xdr:nvSpPr>
      <xdr:spPr>
        <a:xfrm>
          <a:off x="4584700" y="983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17245</xdr:rowOff>
    </xdr:from>
    <xdr:ext cx="534377" cy="259045"/>
    <xdr:sp macro="" textlink="">
      <xdr:nvSpPr>
        <xdr:cNvPr id="136" name="物件費該当値テキスト"/>
        <xdr:cNvSpPr txBox="1"/>
      </xdr:nvSpPr>
      <xdr:spPr>
        <a:xfrm>
          <a:off x="4686300" y="978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42288</xdr:rowOff>
    </xdr:from>
    <xdr:to>
      <xdr:col>20</xdr:col>
      <xdr:colOff>38100</xdr:colOff>
      <xdr:row>57</xdr:row>
      <xdr:rowOff>143888</xdr:rowOff>
    </xdr:to>
    <xdr:sp macro="" textlink="">
      <xdr:nvSpPr>
        <xdr:cNvPr id="137" name="楕円 136"/>
        <xdr:cNvSpPr/>
      </xdr:nvSpPr>
      <xdr:spPr>
        <a:xfrm>
          <a:off x="3746500" y="981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160415</xdr:rowOff>
    </xdr:from>
    <xdr:ext cx="534377" cy="259045"/>
    <xdr:sp macro="" textlink="">
      <xdr:nvSpPr>
        <xdr:cNvPr id="138" name="テキスト ボックス 137"/>
        <xdr:cNvSpPr txBox="1"/>
      </xdr:nvSpPr>
      <xdr:spPr>
        <a:xfrm>
          <a:off x="3530111" y="959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63868</xdr:rowOff>
    </xdr:from>
    <xdr:to>
      <xdr:col>15</xdr:col>
      <xdr:colOff>101600</xdr:colOff>
      <xdr:row>57</xdr:row>
      <xdr:rowOff>165468</xdr:rowOff>
    </xdr:to>
    <xdr:sp macro="" textlink="">
      <xdr:nvSpPr>
        <xdr:cNvPr id="139" name="楕円 138"/>
        <xdr:cNvSpPr/>
      </xdr:nvSpPr>
      <xdr:spPr>
        <a:xfrm>
          <a:off x="2857500" y="983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156595</xdr:rowOff>
    </xdr:from>
    <xdr:ext cx="534377" cy="259045"/>
    <xdr:sp macro="" textlink="">
      <xdr:nvSpPr>
        <xdr:cNvPr id="140" name="テキスト ボックス 139"/>
        <xdr:cNvSpPr txBox="1"/>
      </xdr:nvSpPr>
      <xdr:spPr>
        <a:xfrm>
          <a:off x="2641111" y="9929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72967</xdr:rowOff>
    </xdr:from>
    <xdr:to>
      <xdr:col>10</xdr:col>
      <xdr:colOff>165100</xdr:colOff>
      <xdr:row>58</xdr:row>
      <xdr:rowOff>3117</xdr:rowOff>
    </xdr:to>
    <xdr:sp macro="" textlink="">
      <xdr:nvSpPr>
        <xdr:cNvPr id="141" name="楕円 140"/>
        <xdr:cNvSpPr/>
      </xdr:nvSpPr>
      <xdr:spPr>
        <a:xfrm>
          <a:off x="1968500" y="9845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19644</xdr:rowOff>
    </xdr:from>
    <xdr:ext cx="534377" cy="259045"/>
    <xdr:sp macro="" textlink="">
      <xdr:nvSpPr>
        <xdr:cNvPr id="142" name="テキスト ボックス 141"/>
        <xdr:cNvSpPr txBox="1"/>
      </xdr:nvSpPr>
      <xdr:spPr>
        <a:xfrm>
          <a:off x="1752111" y="962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76563</xdr:rowOff>
    </xdr:from>
    <xdr:to>
      <xdr:col>6</xdr:col>
      <xdr:colOff>38100</xdr:colOff>
      <xdr:row>58</xdr:row>
      <xdr:rowOff>6713</xdr:rowOff>
    </xdr:to>
    <xdr:sp macro="" textlink="">
      <xdr:nvSpPr>
        <xdr:cNvPr id="143" name="楕円 142"/>
        <xdr:cNvSpPr/>
      </xdr:nvSpPr>
      <xdr:spPr>
        <a:xfrm>
          <a:off x="1079500" y="984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23240</xdr:rowOff>
    </xdr:from>
    <xdr:ext cx="534377" cy="259045"/>
    <xdr:sp macro="" textlink="">
      <xdr:nvSpPr>
        <xdr:cNvPr id="144" name="テキスト ボックス 143"/>
        <xdr:cNvSpPr txBox="1"/>
      </xdr:nvSpPr>
      <xdr:spPr>
        <a:xfrm>
          <a:off x="863111" y="962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5" name="直線コネクタ 154"/>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6" name="テキスト ボックス 155"/>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8" name="テキスト ボックス 157"/>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0" name="テキスト ボックス 159"/>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2" name="テキスト ボックス 161"/>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4" name="テキスト ボックス 163"/>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27212</xdr:rowOff>
    </xdr:from>
    <xdr:to>
      <xdr:col>24</xdr:col>
      <xdr:colOff>62865</xdr:colOff>
      <xdr:row>79</xdr:row>
      <xdr:rowOff>85489</xdr:rowOff>
    </xdr:to>
    <xdr:cxnSp macro="">
      <xdr:nvCxnSpPr>
        <xdr:cNvPr id="170" name="直線コネクタ 169"/>
        <xdr:cNvCxnSpPr/>
      </xdr:nvCxnSpPr>
      <xdr:spPr>
        <a:xfrm flipV="1">
          <a:off x="4633595" y="12200162"/>
          <a:ext cx="1270" cy="1429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89316</xdr:rowOff>
    </xdr:from>
    <xdr:ext cx="378565" cy="259045"/>
    <xdr:sp macro="" textlink="">
      <xdr:nvSpPr>
        <xdr:cNvPr id="171" name="維持補修費最小値テキスト"/>
        <xdr:cNvSpPr txBox="1"/>
      </xdr:nvSpPr>
      <xdr:spPr>
        <a:xfrm>
          <a:off x="4686300" y="13633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85489</xdr:rowOff>
    </xdr:from>
    <xdr:to>
      <xdr:col>24</xdr:col>
      <xdr:colOff>152400</xdr:colOff>
      <xdr:row>79</xdr:row>
      <xdr:rowOff>85489</xdr:rowOff>
    </xdr:to>
    <xdr:cxnSp macro="">
      <xdr:nvCxnSpPr>
        <xdr:cNvPr id="172" name="直線コネクタ 171"/>
        <xdr:cNvCxnSpPr/>
      </xdr:nvCxnSpPr>
      <xdr:spPr>
        <a:xfrm>
          <a:off x="4546600" y="13630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145339</xdr:rowOff>
    </xdr:from>
    <xdr:ext cx="534377" cy="259045"/>
    <xdr:sp macro="" textlink="">
      <xdr:nvSpPr>
        <xdr:cNvPr id="173" name="維持補修費最大値テキスト"/>
        <xdr:cNvSpPr txBox="1"/>
      </xdr:nvSpPr>
      <xdr:spPr>
        <a:xfrm>
          <a:off x="4686300" y="1197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27212</xdr:rowOff>
    </xdr:from>
    <xdr:to>
      <xdr:col>24</xdr:col>
      <xdr:colOff>152400</xdr:colOff>
      <xdr:row>71</xdr:row>
      <xdr:rowOff>27212</xdr:rowOff>
    </xdr:to>
    <xdr:cxnSp macro="">
      <xdr:nvCxnSpPr>
        <xdr:cNvPr id="174" name="直線コネクタ 173"/>
        <xdr:cNvCxnSpPr/>
      </xdr:nvCxnSpPr>
      <xdr:spPr>
        <a:xfrm>
          <a:off x="4546600" y="12200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168830</xdr:rowOff>
    </xdr:from>
    <xdr:to>
      <xdr:col>24</xdr:col>
      <xdr:colOff>63500</xdr:colOff>
      <xdr:row>77</xdr:row>
      <xdr:rowOff>148746</xdr:rowOff>
    </xdr:to>
    <xdr:cxnSp macro="">
      <xdr:nvCxnSpPr>
        <xdr:cNvPr id="175" name="直線コネクタ 174"/>
        <xdr:cNvCxnSpPr/>
      </xdr:nvCxnSpPr>
      <xdr:spPr>
        <a:xfrm flipV="1">
          <a:off x="3797300" y="13199030"/>
          <a:ext cx="838200" cy="15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19908</xdr:rowOff>
    </xdr:from>
    <xdr:ext cx="534377" cy="259045"/>
    <xdr:sp macro="" textlink="">
      <xdr:nvSpPr>
        <xdr:cNvPr id="176" name="維持補修費平均値テキスト"/>
        <xdr:cNvSpPr txBox="1"/>
      </xdr:nvSpPr>
      <xdr:spPr>
        <a:xfrm>
          <a:off x="4686300" y="13393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41481</xdr:rowOff>
    </xdr:from>
    <xdr:to>
      <xdr:col>24</xdr:col>
      <xdr:colOff>114300</xdr:colOff>
      <xdr:row>78</xdr:row>
      <xdr:rowOff>143081</xdr:rowOff>
    </xdr:to>
    <xdr:sp macro="" textlink="">
      <xdr:nvSpPr>
        <xdr:cNvPr id="177" name="フローチャート: 判断 176"/>
        <xdr:cNvSpPr/>
      </xdr:nvSpPr>
      <xdr:spPr>
        <a:xfrm>
          <a:off x="45847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148746</xdr:rowOff>
    </xdr:from>
    <xdr:to>
      <xdr:col>19</xdr:col>
      <xdr:colOff>177800</xdr:colOff>
      <xdr:row>78</xdr:row>
      <xdr:rowOff>102814</xdr:rowOff>
    </xdr:to>
    <xdr:cxnSp macro="">
      <xdr:nvCxnSpPr>
        <xdr:cNvPr id="178" name="直線コネクタ 177"/>
        <xdr:cNvCxnSpPr/>
      </xdr:nvCxnSpPr>
      <xdr:spPr>
        <a:xfrm flipV="1">
          <a:off x="2908300" y="13350396"/>
          <a:ext cx="889000" cy="12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64619</xdr:rowOff>
    </xdr:from>
    <xdr:to>
      <xdr:col>20</xdr:col>
      <xdr:colOff>38100</xdr:colOff>
      <xdr:row>78</xdr:row>
      <xdr:rowOff>166219</xdr:rowOff>
    </xdr:to>
    <xdr:sp macro="" textlink="">
      <xdr:nvSpPr>
        <xdr:cNvPr id="179" name="フローチャート: 判断 178"/>
        <xdr:cNvSpPr/>
      </xdr:nvSpPr>
      <xdr:spPr>
        <a:xfrm>
          <a:off x="3746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157346</xdr:rowOff>
    </xdr:from>
    <xdr:ext cx="469744" cy="259045"/>
    <xdr:sp macro="" textlink="">
      <xdr:nvSpPr>
        <xdr:cNvPr id="180" name="テキスト ボックス 179"/>
        <xdr:cNvSpPr txBox="1"/>
      </xdr:nvSpPr>
      <xdr:spPr>
        <a:xfrm>
          <a:off x="3562428" y="13530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59396</xdr:rowOff>
    </xdr:from>
    <xdr:to>
      <xdr:col>15</xdr:col>
      <xdr:colOff>50800</xdr:colOff>
      <xdr:row>78</xdr:row>
      <xdr:rowOff>102814</xdr:rowOff>
    </xdr:to>
    <xdr:cxnSp macro="">
      <xdr:nvCxnSpPr>
        <xdr:cNvPr id="181" name="直線コネクタ 180"/>
        <xdr:cNvCxnSpPr/>
      </xdr:nvCxnSpPr>
      <xdr:spPr>
        <a:xfrm>
          <a:off x="2019300" y="13432496"/>
          <a:ext cx="889000" cy="4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110274</xdr:rowOff>
    </xdr:from>
    <xdr:to>
      <xdr:col>15</xdr:col>
      <xdr:colOff>101600</xdr:colOff>
      <xdr:row>79</xdr:row>
      <xdr:rowOff>40424</xdr:rowOff>
    </xdr:to>
    <xdr:sp macro="" textlink="">
      <xdr:nvSpPr>
        <xdr:cNvPr id="182" name="フローチャート: 判断 181"/>
        <xdr:cNvSpPr/>
      </xdr:nvSpPr>
      <xdr:spPr>
        <a:xfrm>
          <a:off x="2857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31551</xdr:rowOff>
    </xdr:from>
    <xdr:ext cx="469744" cy="259045"/>
    <xdr:sp macro="" textlink="">
      <xdr:nvSpPr>
        <xdr:cNvPr id="183" name="テキスト ボックス 182"/>
        <xdr:cNvSpPr txBox="1"/>
      </xdr:nvSpPr>
      <xdr:spPr>
        <a:xfrm>
          <a:off x="2673428" y="13576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60147</xdr:rowOff>
    </xdr:from>
    <xdr:to>
      <xdr:col>10</xdr:col>
      <xdr:colOff>114300</xdr:colOff>
      <xdr:row>78</xdr:row>
      <xdr:rowOff>59396</xdr:rowOff>
    </xdr:to>
    <xdr:cxnSp macro="">
      <xdr:nvCxnSpPr>
        <xdr:cNvPr id="184" name="直線コネクタ 183"/>
        <xdr:cNvCxnSpPr/>
      </xdr:nvCxnSpPr>
      <xdr:spPr>
        <a:xfrm>
          <a:off x="1130300" y="13261797"/>
          <a:ext cx="889000" cy="170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94501</xdr:rowOff>
    </xdr:from>
    <xdr:to>
      <xdr:col>10</xdr:col>
      <xdr:colOff>165100</xdr:colOff>
      <xdr:row>79</xdr:row>
      <xdr:rowOff>24651</xdr:rowOff>
    </xdr:to>
    <xdr:sp macro="" textlink="">
      <xdr:nvSpPr>
        <xdr:cNvPr id="185" name="フローチャート: 判断 184"/>
        <xdr:cNvSpPr/>
      </xdr:nvSpPr>
      <xdr:spPr>
        <a:xfrm>
          <a:off x="1968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15778</xdr:rowOff>
    </xdr:from>
    <xdr:ext cx="469744" cy="259045"/>
    <xdr:sp macro="" textlink="">
      <xdr:nvSpPr>
        <xdr:cNvPr id="186" name="テキスト ボックス 185"/>
        <xdr:cNvSpPr txBox="1"/>
      </xdr:nvSpPr>
      <xdr:spPr>
        <a:xfrm>
          <a:off x="1784428" y="1356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88753</xdr:rowOff>
    </xdr:from>
    <xdr:to>
      <xdr:col>6</xdr:col>
      <xdr:colOff>38100</xdr:colOff>
      <xdr:row>79</xdr:row>
      <xdr:rowOff>18903</xdr:rowOff>
    </xdr:to>
    <xdr:sp macro="" textlink="">
      <xdr:nvSpPr>
        <xdr:cNvPr id="187" name="フローチャート: 判断 186"/>
        <xdr:cNvSpPr/>
      </xdr:nvSpPr>
      <xdr:spPr>
        <a:xfrm>
          <a:off x="1079500" y="134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10030</xdr:rowOff>
    </xdr:from>
    <xdr:ext cx="469744" cy="259045"/>
    <xdr:sp macro="" textlink="">
      <xdr:nvSpPr>
        <xdr:cNvPr id="188" name="テキスト ボックス 187"/>
        <xdr:cNvSpPr txBox="1"/>
      </xdr:nvSpPr>
      <xdr:spPr>
        <a:xfrm>
          <a:off x="895428" y="1355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118030</xdr:rowOff>
    </xdr:from>
    <xdr:to>
      <xdr:col>24</xdr:col>
      <xdr:colOff>114300</xdr:colOff>
      <xdr:row>77</xdr:row>
      <xdr:rowOff>48180</xdr:rowOff>
    </xdr:to>
    <xdr:sp macro="" textlink="">
      <xdr:nvSpPr>
        <xdr:cNvPr id="194" name="楕円 193"/>
        <xdr:cNvSpPr/>
      </xdr:nvSpPr>
      <xdr:spPr>
        <a:xfrm>
          <a:off x="4584700" y="1314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140907</xdr:rowOff>
    </xdr:from>
    <xdr:ext cx="534377" cy="259045"/>
    <xdr:sp macro="" textlink="">
      <xdr:nvSpPr>
        <xdr:cNvPr id="195" name="維持補修費該当値テキスト"/>
        <xdr:cNvSpPr txBox="1"/>
      </xdr:nvSpPr>
      <xdr:spPr>
        <a:xfrm>
          <a:off x="4686300" y="12999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97946</xdr:rowOff>
    </xdr:from>
    <xdr:to>
      <xdr:col>20</xdr:col>
      <xdr:colOff>38100</xdr:colOff>
      <xdr:row>78</xdr:row>
      <xdr:rowOff>28096</xdr:rowOff>
    </xdr:to>
    <xdr:sp macro="" textlink="">
      <xdr:nvSpPr>
        <xdr:cNvPr id="196" name="楕円 195"/>
        <xdr:cNvSpPr/>
      </xdr:nvSpPr>
      <xdr:spPr>
        <a:xfrm>
          <a:off x="3746500" y="1329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44623</xdr:rowOff>
    </xdr:from>
    <xdr:ext cx="534377" cy="259045"/>
    <xdr:sp macro="" textlink="">
      <xdr:nvSpPr>
        <xdr:cNvPr id="197" name="テキスト ボックス 196"/>
        <xdr:cNvSpPr txBox="1"/>
      </xdr:nvSpPr>
      <xdr:spPr>
        <a:xfrm>
          <a:off x="3530111" y="1307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52014</xdr:rowOff>
    </xdr:from>
    <xdr:to>
      <xdr:col>15</xdr:col>
      <xdr:colOff>101600</xdr:colOff>
      <xdr:row>78</xdr:row>
      <xdr:rowOff>153614</xdr:rowOff>
    </xdr:to>
    <xdr:sp macro="" textlink="">
      <xdr:nvSpPr>
        <xdr:cNvPr id="198" name="楕円 197"/>
        <xdr:cNvSpPr/>
      </xdr:nvSpPr>
      <xdr:spPr>
        <a:xfrm>
          <a:off x="2857500" y="1342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170141</xdr:rowOff>
    </xdr:from>
    <xdr:ext cx="534377" cy="259045"/>
    <xdr:sp macro="" textlink="">
      <xdr:nvSpPr>
        <xdr:cNvPr id="199" name="テキスト ボックス 198"/>
        <xdr:cNvSpPr txBox="1"/>
      </xdr:nvSpPr>
      <xdr:spPr>
        <a:xfrm>
          <a:off x="2641111" y="13200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8596</xdr:rowOff>
    </xdr:from>
    <xdr:to>
      <xdr:col>10</xdr:col>
      <xdr:colOff>165100</xdr:colOff>
      <xdr:row>78</xdr:row>
      <xdr:rowOff>110196</xdr:rowOff>
    </xdr:to>
    <xdr:sp macro="" textlink="">
      <xdr:nvSpPr>
        <xdr:cNvPr id="200" name="楕円 199"/>
        <xdr:cNvSpPr/>
      </xdr:nvSpPr>
      <xdr:spPr>
        <a:xfrm>
          <a:off x="1968500" y="1338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126723</xdr:rowOff>
    </xdr:from>
    <xdr:ext cx="534377" cy="259045"/>
    <xdr:sp macro="" textlink="">
      <xdr:nvSpPr>
        <xdr:cNvPr id="201" name="テキスト ボックス 200"/>
        <xdr:cNvSpPr txBox="1"/>
      </xdr:nvSpPr>
      <xdr:spPr>
        <a:xfrm>
          <a:off x="1752111" y="1315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9347</xdr:rowOff>
    </xdr:from>
    <xdr:to>
      <xdr:col>6</xdr:col>
      <xdr:colOff>38100</xdr:colOff>
      <xdr:row>77</xdr:row>
      <xdr:rowOff>110947</xdr:rowOff>
    </xdr:to>
    <xdr:sp macro="" textlink="">
      <xdr:nvSpPr>
        <xdr:cNvPr id="202" name="楕円 201"/>
        <xdr:cNvSpPr/>
      </xdr:nvSpPr>
      <xdr:spPr>
        <a:xfrm>
          <a:off x="1079500" y="1321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127474</xdr:rowOff>
    </xdr:from>
    <xdr:ext cx="534377" cy="259045"/>
    <xdr:sp macro="" textlink="">
      <xdr:nvSpPr>
        <xdr:cNvPr id="203" name="テキスト ボックス 202"/>
        <xdr:cNvSpPr txBox="1"/>
      </xdr:nvSpPr>
      <xdr:spPr>
        <a:xfrm>
          <a:off x="863111" y="1298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91625</xdr:rowOff>
    </xdr:from>
    <xdr:to>
      <xdr:col>24</xdr:col>
      <xdr:colOff>62865</xdr:colOff>
      <xdr:row>99</xdr:row>
      <xdr:rowOff>445</xdr:rowOff>
    </xdr:to>
    <xdr:cxnSp macro="">
      <xdr:nvCxnSpPr>
        <xdr:cNvPr id="228" name="直線コネクタ 227"/>
        <xdr:cNvCxnSpPr/>
      </xdr:nvCxnSpPr>
      <xdr:spPr>
        <a:xfrm flipV="1">
          <a:off x="4633595" y="15693575"/>
          <a:ext cx="1270" cy="1280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4272</xdr:rowOff>
    </xdr:from>
    <xdr:ext cx="534377" cy="259045"/>
    <xdr:sp macro="" textlink="">
      <xdr:nvSpPr>
        <xdr:cNvPr id="229" name="扶助費最小値テキスト"/>
        <xdr:cNvSpPr txBox="1"/>
      </xdr:nvSpPr>
      <xdr:spPr>
        <a:xfrm>
          <a:off x="4686300" y="1697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445</xdr:rowOff>
    </xdr:from>
    <xdr:to>
      <xdr:col>24</xdr:col>
      <xdr:colOff>152400</xdr:colOff>
      <xdr:row>99</xdr:row>
      <xdr:rowOff>445</xdr:rowOff>
    </xdr:to>
    <xdr:cxnSp macro="">
      <xdr:nvCxnSpPr>
        <xdr:cNvPr id="230" name="直線コネクタ 229"/>
        <xdr:cNvCxnSpPr/>
      </xdr:nvCxnSpPr>
      <xdr:spPr>
        <a:xfrm>
          <a:off x="4546600" y="1697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38302</xdr:rowOff>
    </xdr:from>
    <xdr:ext cx="599010" cy="259045"/>
    <xdr:sp macro="" textlink="">
      <xdr:nvSpPr>
        <xdr:cNvPr id="231" name="扶助費最大値テキスト"/>
        <xdr:cNvSpPr txBox="1"/>
      </xdr:nvSpPr>
      <xdr:spPr>
        <a:xfrm>
          <a:off x="4686300" y="15468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91625</xdr:rowOff>
    </xdr:from>
    <xdr:to>
      <xdr:col>24</xdr:col>
      <xdr:colOff>152400</xdr:colOff>
      <xdr:row>91</xdr:row>
      <xdr:rowOff>91625</xdr:rowOff>
    </xdr:to>
    <xdr:cxnSp macro="">
      <xdr:nvCxnSpPr>
        <xdr:cNvPr id="232" name="直線コネクタ 231"/>
        <xdr:cNvCxnSpPr/>
      </xdr:nvCxnSpPr>
      <xdr:spPr>
        <a:xfrm>
          <a:off x="4546600" y="1569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74031</xdr:rowOff>
    </xdr:from>
    <xdr:to>
      <xdr:col>24</xdr:col>
      <xdr:colOff>63500</xdr:colOff>
      <xdr:row>97</xdr:row>
      <xdr:rowOff>69497</xdr:rowOff>
    </xdr:to>
    <xdr:cxnSp macro="">
      <xdr:nvCxnSpPr>
        <xdr:cNvPr id="233" name="直線コネクタ 232"/>
        <xdr:cNvCxnSpPr/>
      </xdr:nvCxnSpPr>
      <xdr:spPr>
        <a:xfrm flipV="1">
          <a:off x="3797300" y="16533231"/>
          <a:ext cx="838200" cy="16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124930</xdr:rowOff>
    </xdr:from>
    <xdr:ext cx="599010" cy="259045"/>
    <xdr:sp macro="" textlink="">
      <xdr:nvSpPr>
        <xdr:cNvPr id="234" name="扶助費平均値テキスト"/>
        <xdr:cNvSpPr txBox="1"/>
      </xdr:nvSpPr>
      <xdr:spPr>
        <a:xfrm>
          <a:off x="4686300" y="162412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102053</xdr:rowOff>
    </xdr:from>
    <xdr:to>
      <xdr:col>24</xdr:col>
      <xdr:colOff>114300</xdr:colOff>
      <xdr:row>96</xdr:row>
      <xdr:rowOff>32203</xdr:rowOff>
    </xdr:to>
    <xdr:sp macro="" textlink="">
      <xdr:nvSpPr>
        <xdr:cNvPr id="235" name="フローチャート: 判断 234"/>
        <xdr:cNvSpPr/>
      </xdr:nvSpPr>
      <xdr:spPr>
        <a:xfrm>
          <a:off x="45847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69497</xdr:rowOff>
    </xdr:from>
    <xdr:to>
      <xdr:col>19</xdr:col>
      <xdr:colOff>177800</xdr:colOff>
      <xdr:row>97</xdr:row>
      <xdr:rowOff>109327</xdr:rowOff>
    </xdr:to>
    <xdr:cxnSp macro="">
      <xdr:nvCxnSpPr>
        <xdr:cNvPr id="236" name="直線コネクタ 235"/>
        <xdr:cNvCxnSpPr/>
      </xdr:nvCxnSpPr>
      <xdr:spPr>
        <a:xfrm flipV="1">
          <a:off x="2908300" y="16700147"/>
          <a:ext cx="889000" cy="3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108156</xdr:rowOff>
    </xdr:from>
    <xdr:to>
      <xdr:col>20</xdr:col>
      <xdr:colOff>38100</xdr:colOff>
      <xdr:row>97</xdr:row>
      <xdr:rowOff>38306</xdr:rowOff>
    </xdr:to>
    <xdr:sp macro="" textlink="">
      <xdr:nvSpPr>
        <xdr:cNvPr id="237" name="フローチャート: 判断 236"/>
        <xdr:cNvSpPr/>
      </xdr:nvSpPr>
      <xdr:spPr>
        <a:xfrm>
          <a:off x="3746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54833</xdr:rowOff>
    </xdr:from>
    <xdr:ext cx="599010" cy="259045"/>
    <xdr:sp macro="" textlink="">
      <xdr:nvSpPr>
        <xdr:cNvPr id="238" name="テキスト ボックス 237"/>
        <xdr:cNvSpPr txBox="1"/>
      </xdr:nvSpPr>
      <xdr:spPr>
        <a:xfrm>
          <a:off x="3497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109327</xdr:rowOff>
    </xdr:from>
    <xdr:to>
      <xdr:col>15</xdr:col>
      <xdr:colOff>50800</xdr:colOff>
      <xdr:row>97</xdr:row>
      <xdr:rowOff>152707</xdr:rowOff>
    </xdr:to>
    <xdr:cxnSp macro="">
      <xdr:nvCxnSpPr>
        <xdr:cNvPr id="239" name="直線コネクタ 238"/>
        <xdr:cNvCxnSpPr/>
      </xdr:nvCxnSpPr>
      <xdr:spPr>
        <a:xfrm flipV="1">
          <a:off x="2019300" y="16739977"/>
          <a:ext cx="889000" cy="4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107668</xdr:rowOff>
    </xdr:from>
    <xdr:to>
      <xdr:col>15</xdr:col>
      <xdr:colOff>101600</xdr:colOff>
      <xdr:row>97</xdr:row>
      <xdr:rowOff>37818</xdr:rowOff>
    </xdr:to>
    <xdr:sp macro="" textlink="">
      <xdr:nvSpPr>
        <xdr:cNvPr id="240" name="フローチャート: 判断 239"/>
        <xdr:cNvSpPr/>
      </xdr:nvSpPr>
      <xdr:spPr>
        <a:xfrm>
          <a:off x="2857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54345</xdr:rowOff>
    </xdr:from>
    <xdr:ext cx="599010" cy="259045"/>
    <xdr:sp macro="" textlink="">
      <xdr:nvSpPr>
        <xdr:cNvPr id="241" name="テキスト ボックス 240"/>
        <xdr:cNvSpPr txBox="1"/>
      </xdr:nvSpPr>
      <xdr:spPr>
        <a:xfrm>
          <a:off x="2608795" y="1634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140424</xdr:rowOff>
    </xdr:from>
    <xdr:to>
      <xdr:col>10</xdr:col>
      <xdr:colOff>114300</xdr:colOff>
      <xdr:row>97</xdr:row>
      <xdr:rowOff>152707</xdr:rowOff>
    </xdr:to>
    <xdr:cxnSp macro="">
      <xdr:nvCxnSpPr>
        <xdr:cNvPr id="242" name="直線コネクタ 241"/>
        <xdr:cNvCxnSpPr/>
      </xdr:nvCxnSpPr>
      <xdr:spPr>
        <a:xfrm>
          <a:off x="1130300" y="16771074"/>
          <a:ext cx="889000" cy="1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139565</xdr:rowOff>
    </xdr:from>
    <xdr:to>
      <xdr:col>10</xdr:col>
      <xdr:colOff>165100</xdr:colOff>
      <xdr:row>97</xdr:row>
      <xdr:rowOff>69715</xdr:rowOff>
    </xdr:to>
    <xdr:sp macro="" textlink="">
      <xdr:nvSpPr>
        <xdr:cNvPr id="243" name="フローチャート: 判断 242"/>
        <xdr:cNvSpPr/>
      </xdr:nvSpPr>
      <xdr:spPr>
        <a:xfrm>
          <a:off x="1968500" y="1659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86242</xdr:rowOff>
    </xdr:from>
    <xdr:ext cx="534377" cy="259045"/>
    <xdr:sp macro="" textlink="">
      <xdr:nvSpPr>
        <xdr:cNvPr id="244" name="テキスト ボックス 243"/>
        <xdr:cNvSpPr txBox="1"/>
      </xdr:nvSpPr>
      <xdr:spPr>
        <a:xfrm>
          <a:off x="1752111" y="1637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145731</xdr:rowOff>
    </xdr:from>
    <xdr:to>
      <xdr:col>6</xdr:col>
      <xdr:colOff>38100</xdr:colOff>
      <xdr:row>97</xdr:row>
      <xdr:rowOff>75881</xdr:rowOff>
    </xdr:to>
    <xdr:sp macro="" textlink="">
      <xdr:nvSpPr>
        <xdr:cNvPr id="245" name="フローチャート: 判断 244"/>
        <xdr:cNvSpPr/>
      </xdr:nvSpPr>
      <xdr:spPr>
        <a:xfrm>
          <a:off x="1079500" y="16604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92408</xdr:rowOff>
    </xdr:from>
    <xdr:ext cx="534377" cy="259045"/>
    <xdr:sp macro="" textlink="">
      <xdr:nvSpPr>
        <xdr:cNvPr id="246" name="テキスト ボックス 245"/>
        <xdr:cNvSpPr txBox="1"/>
      </xdr:nvSpPr>
      <xdr:spPr>
        <a:xfrm>
          <a:off x="863111" y="16380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23231</xdr:rowOff>
    </xdr:from>
    <xdr:to>
      <xdr:col>24</xdr:col>
      <xdr:colOff>114300</xdr:colOff>
      <xdr:row>96</xdr:row>
      <xdr:rowOff>124831</xdr:rowOff>
    </xdr:to>
    <xdr:sp macro="" textlink="">
      <xdr:nvSpPr>
        <xdr:cNvPr id="252" name="楕円 251"/>
        <xdr:cNvSpPr/>
      </xdr:nvSpPr>
      <xdr:spPr>
        <a:xfrm>
          <a:off x="4584700" y="1648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1658</xdr:rowOff>
    </xdr:from>
    <xdr:ext cx="599010" cy="259045"/>
    <xdr:sp macro="" textlink="">
      <xdr:nvSpPr>
        <xdr:cNvPr id="253" name="扶助費該当値テキスト"/>
        <xdr:cNvSpPr txBox="1"/>
      </xdr:nvSpPr>
      <xdr:spPr>
        <a:xfrm>
          <a:off x="4686300" y="16460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18697</xdr:rowOff>
    </xdr:from>
    <xdr:to>
      <xdr:col>20</xdr:col>
      <xdr:colOff>38100</xdr:colOff>
      <xdr:row>97</xdr:row>
      <xdr:rowOff>120297</xdr:rowOff>
    </xdr:to>
    <xdr:sp macro="" textlink="">
      <xdr:nvSpPr>
        <xdr:cNvPr id="254" name="楕円 253"/>
        <xdr:cNvSpPr/>
      </xdr:nvSpPr>
      <xdr:spPr>
        <a:xfrm>
          <a:off x="3746500" y="1664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111424</xdr:rowOff>
    </xdr:from>
    <xdr:ext cx="534377" cy="259045"/>
    <xdr:sp macro="" textlink="">
      <xdr:nvSpPr>
        <xdr:cNvPr id="255" name="テキスト ボックス 254"/>
        <xdr:cNvSpPr txBox="1"/>
      </xdr:nvSpPr>
      <xdr:spPr>
        <a:xfrm>
          <a:off x="3530111" y="1674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58527</xdr:rowOff>
    </xdr:from>
    <xdr:to>
      <xdr:col>15</xdr:col>
      <xdr:colOff>101600</xdr:colOff>
      <xdr:row>97</xdr:row>
      <xdr:rowOff>160127</xdr:rowOff>
    </xdr:to>
    <xdr:sp macro="" textlink="">
      <xdr:nvSpPr>
        <xdr:cNvPr id="256" name="楕円 255"/>
        <xdr:cNvSpPr/>
      </xdr:nvSpPr>
      <xdr:spPr>
        <a:xfrm>
          <a:off x="2857500" y="166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151254</xdr:rowOff>
    </xdr:from>
    <xdr:ext cx="534377" cy="259045"/>
    <xdr:sp macro="" textlink="">
      <xdr:nvSpPr>
        <xdr:cNvPr id="257" name="テキスト ボックス 256"/>
        <xdr:cNvSpPr txBox="1"/>
      </xdr:nvSpPr>
      <xdr:spPr>
        <a:xfrm>
          <a:off x="2641111" y="1678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101907</xdr:rowOff>
    </xdr:from>
    <xdr:to>
      <xdr:col>10</xdr:col>
      <xdr:colOff>165100</xdr:colOff>
      <xdr:row>98</xdr:row>
      <xdr:rowOff>32057</xdr:rowOff>
    </xdr:to>
    <xdr:sp macro="" textlink="">
      <xdr:nvSpPr>
        <xdr:cNvPr id="258" name="楕円 257"/>
        <xdr:cNvSpPr/>
      </xdr:nvSpPr>
      <xdr:spPr>
        <a:xfrm>
          <a:off x="1968500" y="1673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23184</xdr:rowOff>
    </xdr:from>
    <xdr:ext cx="534377" cy="259045"/>
    <xdr:sp macro="" textlink="">
      <xdr:nvSpPr>
        <xdr:cNvPr id="259" name="テキスト ボックス 258"/>
        <xdr:cNvSpPr txBox="1"/>
      </xdr:nvSpPr>
      <xdr:spPr>
        <a:xfrm>
          <a:off x="1752111" y="16825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89624</xdr:rowOff>
    </xdr:from>
    <xdr:to>
      <xdr:col>6</xdr:col>
      <xdr:colOff>38100</xdr:colOff>
      <xdr:row>98</xdr:row>
      <xdr:rowOff>19774</xdr:rowOff>
    </xdr:to>
    <xdr:sp macro="" textlink="">
      <xdr:nvSpPr>
        <xdr:cNvPr id="260" name="楕円 259"/>
        <xdr:cNvSpPr/>
      </xdr:nvSpPr>
      <xdr:spPr>
        <a:xfrm>
          <a:off x="1079500" y="1672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10901</xdr:rowOff>
    </xdr:from>
    <xdr:ext cx="534377" cy="259045"/>
    <xdr:sp macro="" textlink="">
      <xdr:nvSpPr>
        <xdr:cNvPr id="261" name="テキスト ボックス 260"/>
        <xdr:cNvSpPr txBox="1"/>
      </xdr:nvSpPr>
      <xdr:spPr>
        <a:xfrm>
          <a:off x="863111" y="16813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114874</xdr:rowOff>
    </xdr:from>
    <xdr:to>
      <xdr:col>54</xdr:col>
      <xdr:colOff>189865</xdr:colOff>
      <xdr:row>38</xdr:row>
      <xdr:rowOff>80260</xdr:rowOff>
    </xdr:to>
    <xdr:cxnSp macro="">
      <xdr:nvCxnSpPr>
        <xdr:cNvPr id="285" name="直線コネクタ 284"/>
        <xdr:cNvCxnSpPr/>
      </xdr:nvCxnSpPr>
      <xdr:spPr>
        <a:xfrm flipV="1">
          <a:off x="10475595" y="5258374"/>
          <a:ext cx="1270" cy="1336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84087</xdr:rowOff>
    </xdr:from>
    <xdr:ext cx="534377" cy="259045"/>
    <xdr:sp macro="" textlink="">
      <xdr:nvSpPr>
        <xdr:cNvPr id="286" name="補助費等最小値テキスト"/>
        <xdr:cNvSpPr txBox="1"/>
      </xdr:nvSpPr>
      <xdr:spPr>
        <a:xfrm>
          <a:off x="10528300" y="659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80260</xdr:rowOff>
    </xdr:from>
    <xdr:to>
      <xdr:col>55</xdr:col>
      <xdr:colOff>88900</xdr:colOff>
      <xdr:row>38</xdr:row>
      <xdr:rowOff>80260</xdr:rowOff>
    </xdr:to>
    <xdr:cxnSp macro="">
      <xdr:nvCxnSpPr>
        <xdr:cNvPr id="287" name="直線コネクタ 286"/>
        <xdr:cNvCxnSpPr/>
      </xdr:nvCxnSpPr>
      <xdr:spPr>
        <a:xfrm>
          <a:off x="10388600" y="6595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61551</xdr:rowOff>
    </xdr:from>
    <xdr:ext cx="599010" cy="259045"/>
    <xdr:sp macro="" textlink="">
      <xdr:nvSpPr>
        <xdr:cNvPr id="288" name="補助費等最大値テキスト"/>
        <xdr:cNvSpPr txBox="1"/>
      </xdr:nvSpPr>
      <xdr:spPr>
        <a:xfrm>
          <a:off x="10528300" y="5033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114874</xdr:rowOff>
    </xdr:from>
    <xdr:to>
      <xdr:col>55</xdr:col>
      <xdr:colOff>88900</xdr:colOff>
      <xdr:row>30</xdr:row>
      <xdr:rowOff>114874</xdr:rowOff>
    </xdr:to>
    <xdr:cxnSp macro="">
      <xdr:nvCxnSpPr>
        <xdr:cNvPr id="289" name="直線コネクタ 288"/>
        <xdr:cNvCxnSpPr/>
      </xdr:nvCxnSpPr>
      <xdr:spPr>
        <a:xfrm>
          <a:off x="10388600" y="5258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158746</xdr:rowOff>
    </xdr:from>
    <xdr:to>
      <xdr:col>55</xdr:col>
      <xdr:colOff>0</xdr:colOff>
      <xdr:row>37</xdr:row>
      <xdr:rowOff>28322</xdr:rowOff>
    </xdr:to>
    <xdr:cxnSp macro="">
      <xdr:nvCxnSpPr>
        <xdr:cNvPr id="290" name="直線コネクタ 289"/>
        <xdr:cNvCxnSpPr/>
      </xdr:nvCxnSpPr>
      <xdr:spPr>
        <a:xfrm>
          <a:off x="9639300" y="5988046"/>
          <a:ext cx="838200" cy="38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145058</xdr:rowOff>
    </xdr:from>
    <xdr:ext cx="599010" cy="259045"/>
    <xdr:sp macro="" textlink="">
      <xdr:nvSpPr>
        <xdr:cNvPr id="291" name="補助費等平均値テキスト"/>
        <xdr:cNvSpPr txBox="1"/>
      </xdr:nvSpPr>
      <xdr:spPr>
        <a:xfrm>
          <a:off x="10528300" y="61458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122181</xdr:rowOff>
    </xdr:from>
    <xdr:to>
      <xdr:col>55</xdr:col>
      <xdr:colOff>50800</xdr:colOff>
      <xdr:row>37</xdr:row>
      <xdr:rowOff>52331</xdr:rowOff>
    </xdr:to>
    <xdr:sp macro="" textlink="">
      <xdr:nvSpPr>
        <xdr:cNvPr id="292" name="フローチャート: 判断 291"/>
        <xdr:cNvSpPr/>
      </xdr:nvSpPr>
      <xdr:spPr>
        <a:xfrm>
          <a:off x="104267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158746</xdr:rowOff>
    </xdr:from>
    <xdr:to>
      <xdr:col>50</xdr:col>
      <xdr:colOff>114300</xdr:colOff>
      <xdr:row>37</xdr:row>
      <xdr:rowOff>130552</xdr:rowOff>
    </xdr:to>
    <xdr:cxnSp macro="">
      <xdr:nvCxnSpPr>
        <xdr:cNvPr id="293" name="直線コネクタ 292"/>
        <xdr:cNvCxnSpPr/>
      </xdr:nvCxnSpPr>
      <xdr:spPr>
        <a:xfrm flipV="1">
          <a:off x="8750300" y="5988046"/>
          <a:ext cx="889000" cy="486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88458</xdr:rowOff>
    </xdr:from>
    <xdr:to>
      <xdr:col>50</xdr:col>
      <xdr:colOff>165100</xdr:colOff>
      <xdr:row>35</xdr:row>
      <xdr:rowOff>18608</xdr:rowOff>
    </xdr:to>
    <xdr:sp macro="" textlink="">
      <xdr:nvSpPr>
        <xdr:cNvPr id="294" name="フローチャート: 判断 293"/>
        <xdr:cNvSpPr/>
      </xdr:nvSpPr>
      <xdr:spPr>
        <a:xfrm>
          <a:off x="9588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35135</xdr:rowOff>
    </xdr:from>
    <xdr:ext cx="599010" cy="259045"/>
    <xdr:sp macro="" textlink="">
      <xdr:nvSpPr>
        <xdr:cNvPr id="295" name="テキスト ボックス 294"/>
        <xdr:cNvSpPr txBox="1"/>
      </xdr:nvSpPr>
      <xdr:spPr>
        <a:xfrm>
          <a:off x="9339795" y="5692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125519</xdr:rowOff>
    </xdr:from>
    <xdr:to>
      <xdr:col>45</xdr:col>
      <xdr:colOff>177800</xdr:colOff>
      <xdr:row>37</xdr:row>
      <xdr:rowOff>130552</xdr:rowOff>
    </xdr:to>
    <xdr:cxnSp macro="">
      <xdr:nvCxnSpPr>
        <xdr:cNvPr id="296" name="直線コネクタ 295"/>
        <xdr:cNvCxnSpPr/>
      </xdr:nvCxnSpPr>
      <xdr:spPr>
        <a:xfrm>
          <a:off x="7861300" y="6469169"/>
          <a:ext cx="889000" cy="5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47032</xdr:rowOff>
    </xdr:from>
    <xdr:to>
      <xdr:col>46</xdr:col>
      <xdr:colOff>38100</xdr:colOff>
      <xdr:row>37</xdr:row>
      <xdr:rowOff>148632</xdr:rowOff>
    </xdr:to>
    <xdr:sp macro="" textlink="">
      <xdr:nvSpPr>
        <xdr:cNvPr id="297" name="フローチャート: 判断 296"/>
        <xdr:cNvSpPr/>
      </xdr:nvSpPr>
      <xdr:spPr>
        <a:xfrm>
          <a:off x="8699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165159</xdr:rowOff>
    </xdr:from>
    <xdr:ext cx="534377" cy="259045"/>
    <xdr:sp macro="" textlink="">
      <xdr:nvSpPr>
        <xdr:cNvPr id="298" name="テキスト ボックス 297"/>
        <xdr:cNvSpPr txBox="1"/>
      </xdr:nvSpPr>
      <xdr:spPr>
        <a:xfrm>
          <a:off x="8483111" y="61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113758</xdr:rowOff>
    </xdr:from>
    <xdr:to>
      <xdr:col>41</xdr:col>
      <xdr:colOff>50800</xdr:colOff>
      <xdr:row>37</xdr:row>
      <xdr:rowOff>125519</xdr:rowOff>
    </xdr:to>
    <xdr:cxnSp macro="">
      <xdr:nvCxnSpPr>
        <xdr:cNvPr id="299" name="直線コネクタ 298"/>
        <xdr:cNvCxnSpPr/>
      </xdr:nvCxnSpPr>
      <xdr:spPr>
        <a:xfrm>
          <a:off x="6972300" y="6457408"/>
          <a:ext cx="889000" cy="1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70102</xdr:rowOff>
    </xdr:from>
    <xdr:to>
      <xdr:col>41</xdr:col>
      <xdr:colOff>101600</xdr:colOff>
      <xdr:row>38</xdr:row>
      <xdr:rowOff>251</xdr:rowOff>
    </xdr:to>
    <xdr:sp macro="" textlink="">
      <xdr:nvSpPr>
        <xdr:cNvPr id="300" name="フローチャート: 判断 299"/>
        <xdr:cNvSpPr/>
      </xdr:nvSpPr>
      <xdr:spPr>
        <a:xfrm>
          <a:off x="7810500" y="641375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16779</xdr:rowOff>
    </xdr:from>
    <xdr:ext cx="534377" cy="259045"/>
    <xdr:sp macro="" textlink="">
      <xdr:nvSpPr>
        <xdr:cNvPr id="301" name="テキスト ボックス 300"/>
        <xdr:cNvSpPr txBox="1"/>
      </xdr:nvSpPr>
      <xdr:spPr>
        <a:xfrm>
          <a:off x="7594111" y="618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74750</xdr:rowOff>
    </xdr:from>
    <xdr:to>
      <xdr:col>36</xdr:col>
      <xdr:colOff>165100</xdr:colOff>
      <xdr:row>38</xdr:row>
      <xdr:rowOff>4900</xdr:rowOff>
    </xdr:to>
    <xdr:sp macro="" textlink="">
      <xdr:nvSpPr>
        <xdr:cNvPr id="302" name="フローチャート: 判断 301"/>
        <xdr:cNvSpPr/>
      </xdr:nvSpPr>
      <xdr:spPr>
        <a:xfrm>
          <a:off x="6921500" y="641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167477</xdr:rowOff>
    </xdr:from>
    <xdr:ext cx="534377" cy="259045"/>
    <xdr:sp macro="" textlink="">
      <xdr:nvSpPr>
        <xdr:cNvPr id="303" name="テキスト ボックス 302"/>
        <xdr:cNvSpPr txBox="1"/>
      </xdr:nvSpPr>
      <xdr:spPr>
        <a:xfrm>
          <a:off x="6705111" y="651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148972</xdr:rowOff>
    </xdr:from>
    <xdr:to>
      <xdr:col>55</xdr:col>
      <xdr:colOff>50800</xdr:colOff>
      <xdr:row>37</xdr:row>
      <xdr:rowOff>79122</xdr:rowOff>
    </xdr:to>
    <xdr:sp macro="" textlink="">
      <xdr:nvSpPr>
        <xdr:cNvPr id="309" name="楕円 308"/>
        <xdr:cNvSpPr/>
      </xdr:nvSpPr>
      <xdr:spPr>
        <a:xfrm>
          <a:off x="10426700" y="6321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127399</xdr:rowOff>
    </xdr:from>
    <xdr:ext cx="534377" cy="259045"/>
    <xdr:sp macro="" textlink="">
      <xdr:nvSpPr>
        <xdr:cNvPr id="310" name="補助費等該当値テキスト"/>
        <xdr:cNvSpPr txBox="1"/>
      </xdr:nvSpPr>
      <xdr:spPr>
        <a:xfrm>
          <a:off x="10528300" y="629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107946</xdr:rowOff>
    </xdr:from>
    <xdr:to>
      <xdr:col>50</xdr:col>
      <xdr:colOff>165100</xdr:colOff>
      <xdr:row>35</xdr:row>
      <xdr:rowOff>38096</xdr:rowOff>
    </xdr:to>
    <xdr:sp macro="" textlink="">
      <xdr:nvSpPr>
        <xdr:cNvPr id="311" name="楕円 310"/>
        <xdr:cNvSpPr/>
      </xdr:nvSpPr>
      <xdr:spPr>
        <a:xfrm>
          <a:off x="9588500" y="593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29223</xdr:rowOff>
    </xdr:from>
    <xdr:ext cx="599010" cy="259045"/>
    <xdr:sp macro="" textlink="">
      <xdr:nvSpPr>
        <xdr:cNvPr id="312" name="テキスト ボックス 311"/>
        <xdr:cNvSpPr txBox="1"/>
      </xdr:nvSpPr>
      <xdr:spPr>
        <a:xfrm>
          <a:off x="9339795" y="602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79752</xdr:rowOff>
    </xdr:from>
    <xdr:to>
      <xdr:col>46</xdr:col>
      <xdr:colOff>38100</xdr:colOff>
      <xdr:row>38</xdr:row>
      <xdr:rowOff>9902</xdr:rowOff>
    </xdr:to>
    <xdr:sp macro="" textlink="">
      <xdr:nvSpPr>
        <xdr:cNvPr id="313" name="楕円 312"/>
        <xdr:cNvSpPr/>
      </xdr:nvSpPr>
      <xdr:spPr>
        <a:xfrm>
          <a:off x="8699500" y="642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1029</xdr:rowOff>
    </xdr:from>
    <xdr:ext cx="534377" cy="259045"/>
    <xdr:sp macro="" textlink="">
      <xdr:nvSpPr>
        <xdr:cNvPr id="314" name="テキスト ボックス 313"/>
        <xdr:cNvSpPr txBox="1"/>
      </xdr:nvSpPr>
      <xdr:spPr>
        <a:xfrm>
          <a:off x="8483111" y="6516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74719</xdr:rowOff>
    </xdr:from>
    <xdr:to>
      <xdr:col>41</xdr:col>
      <xdr:colOff>101600</xdr:colOff>
      <xdr:row>38</xdr:row>
      <xdr:rowOff>4869</xdr:rowOff>
    </xdr:to>
    <xdr:sp macro="" textlink="">
      <xdr:nvSpPr>
        <xdr:cNvPr id="315" name="楕円 314"/>
        <xdr:cNvSpPr/>
      </xdr:nvSpPr>
      <xdr:spPr>
        <a:xfrm>
          <a:off x="7810500" y="641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167446</xdr:rowOff>
    </xdr:from>
    <xdr:ext cx="534377" cy="259045"/>
    <xdr:sp macro="" textlink="">
      <xdr:nvSpPr>
        <xdr:cNvPr id="316" name="テキスト ボックス 315"/>
        <xdr:cNvSpPr txBox="1"/>
      </xdr:nvSpPr>
      <xdr:spPr>
        <a:xfrm>
          <a:off x="7594111" y="651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62958</xdr:rowOff>
    </xdr:from>
    <xdr:to>
      <xdr:col>36</xdr:col>
      <xdr:colOff>165100</xdr:colOff>
      <xdr:row>37</xdr:row>
      <xdr:rowOff>164557</xdr:rowOff>
    </xdr:to>
    <xdr:sp macro="" textlink="">
      <xdr:nvSpPr>
        <xdr:cNvPr id="317" name="楕円 316"/>
        <xdr:cNvSpPr/>
      </xdr:nvSpPr>
      <xdr:spPr>
        <a:xfrm>
          <a:off x="6921500" y="64066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9635</xdr:rowOff>
    </xdr:from>
    <xdr:ext cx="534377" cy="259045"/>
    <xdr:sp macro="" textlink="">
      <xdr:nvSpPr>
        <xdr:cNvPr id="318" name="テキスト ボックス 317"/>
        <xdr:cNvSpPr txBox="1"/>
      </xdr:nvSpPr>
      <xdr:spPr>
        <a:xfrm>
          <a:off x="6705111" y="618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78641</xdr:rowOff>
    </xdr:from>
    <xdr:to>
      <xdr:col>54</xdr:col>
      <xdr:colOff>189865</xdr:colOff>
      <xdr:row>58</xdr:row>
      <xdr:rowOff>57010</xdr:rowOff>
    </xdr:to>
    <xdr:cxnSp macro="">
      <xdr:nvCxnSpPr>
        <xdr:cNvPr id="340" name="直線コネクタ 339"/>
        <xdr:cNvCxnSpPr/>
      </xdr:nvCxnSpPr>
      <xdr:spPr>
        <a:xfrm flipV="1">
          <a:off x="10475595" y="8822591"/>
          <a:ext cx="1270" cy="1178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60837</xdr:rowOff>
    </xdr:from>
    <xdr:ext cx="534377" cy="259045"/>
    <xdr:sp macro="" textlink="">
      <xdr:nvSpPr>
        <xdr:cNvPr id="341" name="普通建設事業費最小値テキスト"/>
        <xdr:cNvSpPr txBox="1"/>
      </xdr:nvSpPr>
      <xdr:spPr>
        <a:xfrm>
          <a:off x="10528300" y="1000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57010</xdr:rowOff>
    </xdr:from>
    <xdr:to>
      <xdr:col>55</xdr:col>
      <xdr:colOff>88900</xdr:colOff>
      <xdr:row>58</xdr:row>
      <xdr:rowOff>57010</xdr:rowOff>
    </xdr:to>
    <xdr:cxnSp macro="">
      <xdr:nvCxnSpPr>
        <xdr:cNvPr id="342" name="直線コネクタ 341"/>
        <xdr:cNvCxnSpPr/>
      </xdr:nvCxnSpPr>
      <xdr:spPr>
        <a:xfrm>
          <a:off x="10388600" y="1000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25318</xdr:rowOff>
    </xdr:from>
    <xdr:ext cx="599010" cy="259045"/>
    <xdr:sp macro="" textlink="">
      <xdr:nvSpPr>
        <xdr:cNvPr id="343" name="普通建設事業費最大値テキスト"/>
        <xdr:cNvSpPr txBox="1"/>
      </xdr:nvSpPr>
      <xdr:spPr>
        <a:xfrm>
          <a:off x="10528300" y="8597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78641</xdr:rowOff>
    </xdr:from>
    <xdr:to>
      <xdr:col>55</xdr:col>
      <xdr:colOff>88900</xdr:colOff>
      <xdr:row>51</xdr:row>
      <xdr:rowOff>78641</xdr:rowOff>
    </xdr:to>
    <xdr:cxnSp macro="">
      <xdr:nvCxnSpPr>
        <xdr:cNvPr id="344" name="直線コネクタ 343"/>
        <xdr:cNvCxnSpPr/>
      </xdr:nvCxnSpPr>
      <xdr:spPr>
        <a:xfrm>
          <a:off x="10388600" y="8822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104089</xdr:rowOff>
    </xdr:from>
    <xdr:to>
      <xdr:col>55</xdr:col>
      <xdr:colOff>0</xdr:colOff>
      <xdr:row>56</xdr:row>
      <xdr:rowOff>167740</xdr:rowOff>
    </xdr:to>
    <xdr:cxnSp macro="">
      <xdr:nvCxnSpPr>
        <xdr:cNvPr id="345" name="直線コネクタ 344"/>
        <xdr:cNvCxnSpPr/>
      </xdr:nvCxnSpPr>
      <xdr:spPr>
        <a:xfrm flipV="1">
          <a:off x="9639300" y="9705289"/>
          <a:ext cx="838200" cy="6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13621</xdr:rowOff>
    </xdr:from>
    <xdr:ext cx="534377" cy="259045"/>
    <xdr:sp macro="" textlink="">
      <xdr:nvSpPr>
        <xdr:cNvPr id="346" name="普通建設事業費平均値テキスト"/>
        <xdr:cNvSpPr txBox="1"/>
      </xdr:nvSpPr>
      <xdr:spPr>
        <a:xfrm>
          <a:off x="10528300" y="9443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162194</xdr:rowOff>
    </xdr:from>
    <xdr:to>
      <xdr:col>55</xdr:col>
      <xdr:colOff>50800</xdr:colOff>
      <xdr:row>56</xdr:row>
      <xdr:rowOff>92344</xdr:rowOff>
    </xdr:to>
    <xdr:sp macro="" textlink="">
      <xdr:nvSpPr>
        <xdr:cNvPr id="347" name="フローチャート: 判断 346"/>
        <xdr:cNvSpPr/>
      </xdr:nvSpPr>
      <xdr:spPr>
        <a:xfrm>
          <a:off x="104267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167740</xdr:rowOff>
    </xdr:from>
    <xdr:to>
      <xdr:col>50</xdr:col>
      <xdr:colOff>114300</xdr:colOff>
      <xdr:row>57</xdr:row>
      <xdr:rowOff>44031</xdr:rowOff>
    </xdr:to>
    <xdr:cxnSp macro="">
      <xdr:nvCxnSpPr>
        <xdr:cNvPr id="348" name="直線コネクタ 347"/>
        <xdr:cNvCxnSpPr/>
      </xdr:nvCxnSpPr>
      <xdr:spPr>
        <a:xfrm flipV="1">
          <a:off x="8750300" y="9768940"/>
          <a:ext cx="889000" cy="47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8286</xdr:rowOff>
    </xdr:from>
    <xdr:to>
      <xdr:col>50</xdr:col>
      <xdr:colOff>165100</xdr:colOff>
      <xdr:row>56</xdr:row>
      <xdr:rowOff>109886</xdr:rowOff>
    </xdr:to>
    <xdr:sp macro="" textlink="">
      <xdr:nvSpPr>
        <xdr:cNvPr id="349" name="フローチャート: 判断 348"/>
        <xdr:cNvSpPr/>
      </xdr:nvSpPr>
      <xdr:spPr>
        <a:xfrm>
          <a:off x="9588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126413</xdr:rowOff>
    </xdr:from>
    <xdr:ext cx="534377" cy="259045"/>
    <xdr:sp macro="" textlink="">
      <xdr:nvSpPr>
        <xdr:cNvPr id="350" name="テキスト ボックス 349"/>
        <xdr:cNvSpPr txBox="1"/>
      </xdr:nvSpPr>
      <xdr:spPr>
        <a:xfrm>
          <a:off x="9372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44031</xdr:rowOff>
    </xdr:from>
    <xdr:to>
      <xdr:col>45</xdr:col>
      <xdr:colOff>177800</xdr:colOff>
      <xdr:row>57</xdr:row>
      <xdr:rowOff>56576</xdr:rowOff>
    </xdr:to>
    <xdr:cxnSp macro="">
      <xdr:nvCxnSpPr>
        <xdr:cNvPr id="351" name="直線コネクタ 350"/>
        <xdr:cNvCxnSpPr/>
      </xdr:nvCxnSpPr>
      <xdr:spPr>
        <a:xfrm flipV="1">
          <a:off x="7861300" y="9816681"/>
          <a:ext cx="889000" cy="1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1662</xdr:rowOff>
    </xdr:from>
    <xdr:to>
      <xdr:col>46</xdr:col>
      <xdr:colOff>38100</xdr:colOff>
      <xdr:row>56</xdr:row>
      <xdr:rowOff>103262</xdr:rowOff>
    </xdr:to>
    <xdr:sp macro="" textlink="">
      <xdr:nvSpPr>
        <xdr:cNvPr id="352" name="フローチャート: 判断 351"/>
        <xdr:cNvSpPr/>
      </xdr:nvSpPr>
      <xdr:spPr>
        <a:xfrm>
          <a:off x="8699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119789</xdr:rowOff>
    </xdr:from>
    <xdr:ext cx="534377" cy="259045"/>
    <xdr:sp macro="" textlink="">
      <xdr:nvSpPr>
        <xdr:cNvPr id="353" name="テキスト ボックス 352"/>
        <xdr:cNvSpPr txBox="1"/>
      </xdr:nvSpPr>
      <xdr:spPr>
        <a:xfrm>
          <a:off x="8483111" y="937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170602</xdr:rowOff>
    </xdr:from>
    <xdr:to>
      <xdr:col>41</xdr:col>
      <xdr:colOff>50800</xdr:colOff>
      <xdr:row>57</xdr:row>
      <xdr:rowOff>56576</xdr:rowOff>
    </xdr:to>
    <xdr:cxnSp macro="">
      <xdr:nvCxnSpPr>
        <xdr:cNvPr id="354" name="直線コネクタ 353"/>
        <xdr:cNvCxnSpPr/>
      </xdr:nvCxnSpPr>
      <xdr:spPr>
        <a:xfrm>
          <a:off x="6972300" y="9771802"/>
          <a:ext cx="889000" cy="5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42389</xdr:rowOff>
    </xdr:from>
    <xdr:to>
      <xdr:col>41</xdr:col>
      <xdr:colOff>101600</xdr:colOff>
      <xdr:row>56</xdr:row>
      <xdr:rowOff>143989</xdr:rowOff>
    </xdr:to>
    <xdr:sp macro="" textlink="">
      <xdr:nvSpPr>
        <xdr:cNvPr id="355" name="フローチャート: 判断 354"/>
        <xdr:cNvSpPr/>
      </xdr:nvSpPr>
      <xdr:spPr>
        <a:xfrm>
          <a:off x="7810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160516</xdr:rowOff>
    </xdr:from>
    <xdr:ext cx="534377" cy="259045"/>
    <xdr:sp macro="" textlink="">
      <xdr:nvSpPr>
        <xdr:cNvPr id="356" name="テキスト ボックス 355"/>
        <xdr:cNvSpPr txBox="1"/>
      </xdr:nvSpPr>
      <xdr:spPr>
        <a:xfrm>
          <a:off x="7594111" y="94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25038</xdr:rowOff>
    </xdr:from>
    <xdr:to>
      <xdr:col>36</xdr:col>
      <xdr:colOff>165100</xdr:colOff>
      <xdr:row>56</xdr:row>
      <xdr:rowOff>126638</xdr:rowOff>
    </xdr:to>
    <xdr:sp macro="" textlink="">
      <xdr:nvSpPr>
        <xdr:cNvPr id="357" name="フローチャート: 判断 356"/>
        <xdr:cNvSpPr/>
      </xdr:nvSpPr>
      <xdr:spPr>
        <a:xfrm>
          <a:off x="6921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143165</xdr:rowOff>
    </xdr:from>
    <xdr:ext cx="534377" cy="259045"/>
    <xdr:sp macro="" textlink="">
      <xdr:nvSpPr>
        <xdr:cNvPr id="358" name="テキスト ボックス 357"/>
        <xdr:cNvSpPr txBox="1"/>
      </xdr:nvSpPr>
      <xdr:spPr>
        <a:xfrm>
          <a:off x="6705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53289</xdr:rowOff>
    </xdr:from>
    <xdr:to>
      <xdr:col>55</xdr:col>
      <xdr:colOff>50800</xdr:colOff>
      <xdr:row>56</xdr:row>
      <xdr:rowOff>154889</xdr:rowOff>
    </xdr:to>
    <xdr:sp macro="" textlink="">
      <xdr:nvSpPr>
        <xdr:cNvPr id="364" name="楕円 363"/>
        <xdr:cNvSpPr/>
      </xdr:nvSpPr>
      <xdr:spPr>
        <a:xfrm>
          <a:off x="10426700" y="965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31716</xdr:rowOff>
    </xdr:from>
    <xdr:ext cx="534377" cy="259045"/>
    <xdr:sp macro="" textlink="">
      <xdr:nvSpPr>
        <xdr:cNvPr id="365" name="普通建設事業費該当値テキスト"/>
        <xdr:cNvSpPr txBox="1"/>
      </xdr:nvSpPr>
      <xdr:spPr>
        <a:xfrm>
          <a:off x="10528300" y="963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116940</xdr:rowOff>
    </xdr:from>
    <xdr:to>
      <xdr:col>50</xdr:col>
      <xdr:colOff>165100</xdr:colOff>
      <xdr:row>57</xdr:row>
      <xdr:rowOff>47090</xdr:rowOff>
    </xdr:to>
    <xdr:sp macro="" textlink="">
      <xdr:nvSpPr>
        <xdr:cNvPr id="366" name="楕円 365"/>
        <xdr:cNvSpPr/>
      </xdr:nvSpPr>
      <xdr:spPr>
        <a:xfrm>
          <a:off x="9588500" y="97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38217</xdr:rowOff>
    </xdr:from>
    <xdr:ext cx="534377" cy="259045"/>
    <xdr:sp macro="" textlink="">
      <xdr:nvSpPr>
        <xdr:cNvPr id="367" name="テキスト ボックス 366"/>
        <xdr:cNvSpPr txBox="1"/>
      </xdr:nvSpPr>
      <xdr:spPr>
        <a:xfrm>
          <a:off x="9372111" y="981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164681</xdr:rowOff>
    </xdr:from>
    <xdr:to>
      <xdr:col>46</xdr:col>
      <xdr:colOff>38100</xdr:colOff>
      <xdr:row>57</xdr:row>
      <xdr:rowOff>94831</xdr:rowOff>
    </xdr:to>
    <xdr:sp macro="" textlink="">
      <xdr:nvSpPr>
        <xdr:cNvPr id="368" name="楕円 367"/>
        <xdr:cNvSpPr/>
      </xdr:nvSpPr>
      <xdr:spPr>
        <a:xfrm>
          <a:off x="8699500" y="976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85958</xdr:rowOff>
    </xdr:from>
    <xdr:ext cx="534377" cy="259045"/>
    <xdr:sp macro="" textlink="">
      <xdr:nvSpPr>
        <xdr:cNvPr id="369" name="テキスト ボックス 368"/>
        <xdr:cNvSpPr txBox="1"/>
      </xdr:nvSpPr>
      <xdr:spPr>
        <a:xfrm>
          <a:off x="8483111" y="985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5776</xdr:rowOff>
    </xdr:from>
    <xdr:to>
      <xdr:col>41</xdr:col>
      <xdr:colOff>101600</xdr:colOff>
      <xdr:row>57</xdr:row>
      <xdr:rowOff>107376</xdr:rowOff>
    </xdr:to>
    <xdr:sp macro="" textlink="">
      <xdr:nvSpPr>
        <xdr:cNvPr id="370" name="楕円 369"/>
        <xdr:cNvSpPr/>
      </xdr:nvSpPr>
      <xdr:spPr>
        <a:xfrm>
          <a:off x="7810500" y="977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98503</xdr:rowOff>
    </xdr:from>
    <xdr:ext cx="534377" cy="259045"/>
    <xdr:sp macro="" textlink="">
      <xdr:nvSpPr>
        <xdr:cNvPr id="371" name="テキスト ボックス 370"/>
        <xdr:cNvSpPr txBox="1"/>
      </xdr:nvSpPr>
      <xdr:spPr>
        <a:xfrm>
          <a:off x="7594111" y="987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119802</xdr:rowOff>
    </xdr:from>
    <xdr:to>
      <xdr:col>36</xdr:col>
      <xdr:colOff>165100</xdr:colOff>
      <xdr:row>57</xdr:row>
      <xdr:rowOff>49952</xdr:rowOff>
    </xdr:to>
    <xdr:sp macro="" textlink="">
      <xdr:nvSpPr>
        <xdr:cNvPr id="372" name="楕円 371"/>
        <xdr:cNvSpPr/>
      </xdr:nvSpPr>
      <xdr:spPr>
        <a:xfrm>
          <a:off x="6921500" y="972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41079</xdr:rowOff>
    </xdr:from>
    <xdr:ext cx="534377" cy="259045"/>
    <xdr:sp macro="" textlink="">
      <xdr:nvSpPr>
        <xdr:cNvPr id="373" name="テキスト ボックス 372"/>
        <xdr:cNvSpPr txBox="1"/>
      </xdr:nvSpPr>
      <xdr:spPr>
        <a:xfrm>
          <a:off x="6705111" y="981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4" name="直線コネクタ 383"/>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5" name="テキスト ボックス 384"/>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8" name="直線コネクタ 387"/>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9" name="テキスト ボックス 388"/>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104718</xdr:rowOff>
    </xdr:from>
    <xdr:to>
      <xdr:col>54</xdr:col>
      <xdr:colOff>189865</xdr:colOff>
      <xdr:row>78</xdr:row>
      <xdr:rowOff>25400</xdr:rowOff>
    </xdr:to>
    <xdr:cxnSp macro="">
      <xdr:nvCxnSpPr>
        <xdr:cNvPr id="393" name="直線コネクタ 392"/>
        <xdr:cNvCxnSpPr/>
      </xdr:nvCxnSpPr>
      <xdr:spPr>
        <a:xfrm flipV="1">
          <a:off x="10475595" y="12106218"/>
          <a:ext cx="1270" cy="1292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4"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5" name="直線コネクタ 394"/>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51395</xdr:rowOff>
    </xdr:from>
    <xdr:ext cx="599010" cy="259045"/>
    <xdr:sp macro="" textlink="">
      <xdr:nvSpPr>
        <xdr:cNvPr id="396" name="普通建設事業費 （ うち新規整備　）最大値テキスト"/>
        <xdr:cNvSpPr txBox="1"/>
      </xdr:nvSpPr>
      <xdr:spPr>
        <a:xfrm>
          <a:off x="10528300" y="1188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104718</xdr:rowOff>
    </xdr:from>
    <xdr:to>
      <xdr:col>55</xdr:col>
      <xdr:colOff>88900</xdr:colOff>
      <xdr:row>70</xdr:row>
      <xdr:rowOff>104718</xdr:rowOff>
    </xdr:to>
    <xdr:cxnSp macro="">
      <xdr:nvCxnSpPr>
        <xdr:cNvPr id="397" name="直線コネクタ 396"/>
        <xdr:cNvCxnSpPr/>
      </xdr:nvCxnSpPr>
      <xdr:spPr>
        <a:xfrm>
          <a:off x="10388600" y="12106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37681</xdr:rowOff>
    </xdr:from>
    <xdr:to>
      <xdr:col>55</xdr:col>
      <xdr:colOff>0</xdr:colOff>
      <xdr:row>76</xdr:row>
      <xdr:rowOff>109736</xdr:rowOff>
    </xdr:to>
    <xdr:cxnSp macro="">
      <xdr:nvCxnSpPr>
        <xdr:cNvPr id="398" name="直線コネクタ 397"/>
        <xdr:cNvCxnSpPr/>
      </xdr:nvCxnSpPr>
      <xdr:spPr>
        <a:xfrm flipV="1">
          <a:off x="9639300" y="13067881"/>
          <a:ext cx="838200" cy="7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154960</xdr:rowOff>
    </xdr:from>
    <xdr:ext cx="534377" cy="259045"/>
    <xdr:sp macro="" textlink="">
      <xdr:nvSpPr>
        <xdr:cNvPr id="399" name="普通建設事業費 （ うち新規整備　）平均値テキスト"/>
        <xdr:cNvSpPr txBox="1"/>
      </xdr:nvSpPr>
      <xdr:spPr>
        <a:xfrm>
          <a:off x="10528300" y="13185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5083</xdr:rowOff>
    </xdr:from>
    <xdr:to>
      <xdr:col>55</xdr:col>
      <xdr:colOff>50800</xdr:colOff>
      <xdr:row>77</xdr:row>
      <xdr:rowOff>106683</xdr:rowOff>
    </xdr:to>
    <xdr:sp macro="" textlink="">
      <xdr:nvSpPr>
        <xdr:cNvPr id="400" name="フローチャート: 判断 399"/>
        <xdr:cNvSpPr/>
      </xdr:nvSpPr>
      <xdr:spPr>
        <a:xfrm>
          <a:off x="10426700" y="13206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109736</xdr:rowOff>
    </xdr:from>
    <xdr:to>
      <xdr:col>50</xdr:col>
      <xdr:colOff>114300</xdr:colOff>
      <xdr:row>76</xdr:row>
      <xdr:rowOff>167726</xdr:rowOff>
    </xdr:to>
    <xdr:cxnSp macro="">
      <xdr:nvCxnSpPr>
        <xdr:cNvPr id="401" name="直線コネクタ 400"/>
        <xdr:cNvCxnSpPr/>
      </xdr:nvCxnSpPr>
      <xdr:spPr>
        <a:xfrm flipV="1">
          <a:off x="8750300" y="13139936"/>
          <a:ext cx="889000" cy="5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164556</xdr:rowOff>
    </xdr:from>
    <xdr:to>
      <xdr:col>50</xdr:col>
      <xdr:colOff>165100</xdr:colOff>
      <xdr:row>77</xdr:row>
      <xdr:rowOff>94706</xdr:rowOff>
    </xdr:to>
    <xdr:sp macro="" textlink="">
      <xdr:nvSpPr>
        <xdr:cNvPr id="402" name="フローチャート: 判断 401"/>
        <xdr:cNvSpPr/>
      </xdr:nvSpPr>
      <xdr:spPr>
        <a:xfrm>
          <a:off x="9588500" y="131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85833</xdr:rowOff>
    </xdr:from>
    <xdr:ext cx="534377" cy="259045"/>
    <xdr:sp macro="" textlink="">
      <xdr:nvSpPr>
        <xdr:cNvPr id="403" name="テキスト ボックス 402"/>
        <xdr:cNvSpPr txBox="1"/>
      </xdr:nvSpPr>
      <xdr:spPr>
        <a:xfrm>
          <a:off x="9372111" y="1328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167726</xdr:rowOff>
    </xdr:from>
    <xdr:to>
      <xdr:col>45</xdr:col>
      <xdr:colOff>177800</xdr:colOff>
      <xdr:row>77</xdr:row>
      <xdr:rowOff>24657</xdr:rowOff>
    </xdr:to>
    <xdr:cxnSp macro="">
      <xdr:nvCxnSpPr>
        <xdr:cNvPr id="404" name="直線コネクタ 403"/>
        <xdr:cNvCxnSpPr/>
      </xdr:nvCxnSpPr>
      <xdr:spPr>
        <a:xfrm flipV="1">
          <a:off x="7861300" y="13197926"/>
          <a:ext cx="889000" cy="2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168841</xdr:rowOff>
    </xdr:from>
    <xdr:to>
      <xdr:col>46</xdr:col>
      <xdr:colOff>38100</xdr:colOff>
      <xdr:row>77</xdr:row>
      <xdr:rowOff>98991</xdr:rowOff>
    </xdr:to>
    <xdr:sp macro="" textlink="">
      <xdr:nvSpPr>
        <xdr:cNvPr id="405" name="フローチャート: 判断 404"/>
        <xdr:cNvSpPr/>
      </xdr:nvSpPr>
      <xdr:spPr>
        <a:xfrm>
          <a:off x="8699500" y="13199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90118</xdr:rowOff>
    </xdr:from>
    <xdr:ext cx="534377" cy="259045"/>
    <xdr:sp macro="" textlink="">
      <xdr:nvSpPr>
        <xdr:cNvPr id="406" name="テキスト ボックス 405"/>
        <xdr:cNvSpPr txBox="1"/>
      </xdr:nvSpPr>
      <xdr:spPr>
        <a:xfrm>
          <a:off x="8483111" y="1329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86271</xdr:rowOff>
    </xdr:from>
    <xdr:to>
      <xdr:col>41</xdr:col>
      <xdr:colOff>50800</xdr:colOff>
      <xdr:row>77</xdr:row>
      <xdr:rowOff>24657</xdr:rowOff>
    </xdr:to>
    <xdr:cxnSp macro="">
      <xdr:nvCxnSpPr>
        <xdr:cNvPr id="407" name="直線コネクタ 406"/>
        <xdr:cNvCxnSpPr/>
      </xdr:nvCxnSpPr>
      <xdr:spPr>
        <a:xfrm>
          <a:off x="6972300" y="13116471"/>
          <a:ext cx="889000" cy="109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5855</xdr:rowOff>
    </xdr:from>
    <xdr:to>
      <xdr:col>41</xdr:col>
      <xdr:colOff>101600</xdr:colOff>
      <xdr:row>77</xdr:row>
      <xdr:rowOff>107455</xdr:rowOff>
    </xdr:to>
    <xdr:sp macro="" textlink="">
      <xdr:nvSpPr>
        <xdr:cNvPr id="408" name="フローチャート: 判断 407"/>
        <xdr:cNvSpPr/>
      </xdr:nvSpPr>
      <xdr:spPr>
        <a:xfrm>
          <a:off x="7810500" y="1320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98582</xdr:rowOff>
    </xdr:from>
    <xdr:ext cx="534377" cy="259045"/>
    <xdr:sp macro="" textlink="">
      <xdr:nvSpPr>
        <xdr:cNvPr id="409" name="テキスト ボックス 408"/>
        <xdr:cNvSpPr txBox="1"/>
      </xdr:nvSpPr>
      <xdr:spPr>
        <a:xfrm>
          <a:off x="7594111" y="1330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163126</xdr:rowOff>
    </xdr:from>
    <xdr:to>
      <xdr:col>36</xdr:col>
      <xdr:colOff>165100</xdr:colOff>
      <xdr:row>77</xdr:row>
      <xdr:rowOff>93276</xdr:rowOff>
    </xdr:to>
    <xdr:sp macro="" textlink="">
      <xdr:nvSpPr>
        <xdr:cNvPr id="410" name="フローチャート: 判断 409"/>
        <xdr:cNvSpPr/>
      </xdr:nvSpPr>
      <xdr:spPr>
        <a:xfrm>
          <a:off x="6921500" y="1319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84403</xdr:rowOff>
    </xdr:from>
    <xdr:ext cx="534377" cy="259045"/>
    <xdr:sp macro="" textlink="">
      <xdr:nvSpPr>
        <xdr:cNvPr id="411" name="テキスト ボックス 410"/>
        <xdr:cNvSpPr txBox="1"/>
      </xdr:nvSpPr>
      <xdr:spPr>
        <a:xfrm>
          <a:off x="6705111" y="1328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158331</xdr:rowOff>
    </xdr:from>
    <xdr:to>
      <xdr:col>55</xdr:col>
      <xdr:colOff>50800</xdr:colOff>
      <xdr:row>76</xdr:row>
      <xdr:rowOff>88481</xdr:rowOff>
    </xdr:to>
    <xdr:sp macro="" textlink="">
      <xdr:nvSpPr>
        <xdr:cNvPr id="417" name="楕円 416"/>
        <xdr:cNvSpPr/>
      </xdr:nvSpPr>
      <xdr:spPr>
        <a:xfrm>
          <a:off x="10426700" y="1301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9758</xdr:rowOff>
    </xdr:from>
    <xdr:ext cx="534377" cy="259045"/>
    <xdr:sp macro="" textlink="">
      <xdr:nvSpPr>
        <xdr:cNvPr id="418" name="普通建設事業費 （ うち新規整備　）該当値テキスト"/>
        <xdr:cNvSpPr txBox="1"/>
      </xdr:nvSpPr>
      <xdr:spPr>
        <a:xfrm>
          <a:off x="10528300" y="1286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58936</xdr:rowOff>
    </xdr:from>
    <xdr:to>
      <xdr:col>50</xdr:col>
      <xdr:colOff>165100</xdr:colOff>
      <xdr:row>76</xdr:row>
      <xdr:rowOff>160536</xdr:rowOff>
    </xdr:to>
    <xdr:sp macro="" textlink="">
      <xdr:nvSpPr>
        <xdr:cNvPr id="419" name="楕円 418"/>
        <xdr:cNvSpPr/>
      </xdr:nvSpPr>
      <xdr:spPr>
        <a:xfrm>
          <a:off x="9588500" y="1308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5613</xdr:rowOff>
    </xdr:from>
    <xdr:ext cx="534377" cy="259045"/>
    <xdr:sp macro="" textlink="">
      <xdr:nvSpPr>
        <xdr:cNvPr id="420" name="テキスト ボックス 419"/>
        <xdr:cNvSpPr txBox="1"/>
      </xdr:nvSpPr>
      <xdr:spPr>
        <a:xfrm>
          <a:off x="9372111" y="1286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116926</xdr:rowOff>
    </xdr:from>
    <xdr:to>
      <xdr:col>46</xdr:col>
      <xdr:colOff>38100</xdr:colOff>
      <xdr:row>77</xdr:row>
      <xdr:rowOff>47076</xdr:rowOff>
    </xdr:to>
    <xdr:sp macro="" textlink="">
      <xdr:nvSpPr>
        <xdr:cNvPr id="421" name="楕円 420"/>
        <xdr:cNvSpPr/>
      </xdr:nvSpPr>
      <xdr:spPr>
        <a:xfrm>
          <a:off x="8699500" y="1314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63603</xdr:rowOff>
    </xdr:from>
    <xdr:ext cx="534377" cy="259045"/>
    <xdr:sp macro="" textlink="">
      <xdr:nvSpPr>
        <xdr:cNvPr id="422" name="テキスト ボックス 421"/>
        <xdr:cNvSpPr txBox="1"/>
      </xdr:nvSpPr>
      <xdr:spPr>
        <a:xfrm>
          <a:off x="8483111" y="1292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145307</xdr:rowOff>
    </xdr:from>
    <xdr:to>
      <xdr:col>41</xdr:col>
      <xdr:colOff>101600</xdr:colOff>
      <xdr:row>77</xdr:row>
      <xdr:rowOff>75457</xdr:rowOff>
    </xdr:to>
    <xdr:sp macro="" textlink="">
      <xdr:nvSpPr>
        <xdr:cNvPr id="423" name="楕円 422"/>
        <xdr:cNvSpPr/>
      </xdr:nvSpPr>
      <xdr:spPr>
        <a:xfrm>
          <a:off x="7810500" y="1317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91984</xdr:rowOff>
    </xdr:from>
    <xdr:ext cx="534377" cy="259045"/>
    <xdr:sp macro="" textlink="">
      <xdr:nvSpPr>
        <xdr:cNvPr id="424" name="テキスト ボックス 423"/>
        <xdr:cNvSpPr txBox="1"/>
      </xdr:nvSpPr>
      <xdr:spPr>
        <a:xfrm>
          <a:off x="7594111" y="1295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35471</xdr:rowOff>
    </xdr:from>
    <xdr:to>
      <xdr:col>36</xdr:col>
      <xdr:colOff>165100</xdr:colOff>
      <xdr:row>76</xdr:row>
      <xdr:rowOff>137071</xdr:rowOff>
    </xdr:to>
    <xdr:sp macro="" textlink="">
      <xdr:nvSpPr>
        <xdr:cNvPr id="425" name="楕円 424"/>
        <xdr:cNvSpPr/>
      </xdr:nvSpPr>
      <xdr:spPr>
        <a:xfrm>
          <a:off x="6921500" y="1306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153598</xdr:rowOff>
    </xdr:from>
    <xdr:ext cx="534377" cy="259045"/>
    <xdr:sp macro="" textlink="">
      <xdr:nvSpPr>
        <xdr:cNvPr id="426" name="テキスト ボックス 425"/>
        <xdr:cNvSpPr txBox="1"/>
      </xdr:nvSpPr>
      <xdr:spPr>
        <a:xfrm>
          <a:off x="6705111" y="1284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148717</xdr:rowOff>
    </xdr:from>
    <xdr:to>
      <xdr:col>54</xdr:col>
      <xdr:colOff>189865</xdr:colOff>
      <xdr:row>98</xdr:row>
      <xdr:rowOff>87840</xdr:rowOff>
    </xdr:to>
    <xdr:cxnSp macro="">
      <xdr:nvCxnSpPr>
        <xdr:cNvPr id="448" name="直線コネクタ 447"/>
        <xdr:cNvCxnSpPr/>
      </xdr:nvCxnSpPr>
      <xdr:spPr>
        <a:xfrm flipV="1">
          <a:off x="10475595" y="15750667"/>
          <a:ext cx="1270" cy="1139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91667</xdr:rowOff>
    </xdr:from>
    <xdr:ext cx="534377" cy="259045"/>
    <xdr:sp macro="" textlink="">
      <xdr:nvSpPr>
        <xdr:cNvPr id="449" name="普通建設事業費 （ うち更新整備　）最小値テキスト"/>
        <xdr:cNvSpPr txBox="1"/>
      </xdr:nvSpPr>
      <xdr:spPr>
        <a:xfrm>
          <a:off x="10528300" y="1689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87840</xdr:rowOff>
    </xdr:from>
    <xdr:to>
      <xdr:col>55</xdr:col>
      <xdr:colOff>88900</xdr:colOff>
      <xdr:row>98</xdr:row>
      <xdr:rowOff>87840</xdr:rowOff>
    </xdr:to>
    <xdr:cxnSp macro="">
      <xdr:nvCxnSpPr>
        <xdr:cNvPr id="450" name="直線コネクタ 449"/>
        <xdr:cNvCxnSpPr/>
      </xdr:nvCxnSpPr>
      <xdr:spPr>
        <a:xfrm>
          <a:off x="10388600" y="1688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95394</xdr:rowOff>
    </xdr:from>
    <xdr:ext cx="599010" cy="259045"/>
    <xdr:sp macro="" textlink="">
      <xdr:nvSpPr>
        <xdr:cNvPr id="451" name="普通建設事業費 （ うち更新整備　）最大値テキスト"/>
        <xdr:cNvSpPr txBox="1"/>
      </xdr:nvSpPr>
      <xdr:spPr>
        <a:xfrm>
          <a:off x="10528300" y="1552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148717</xdr:rowOff>
    </xdr:from>
    <xdr:to>
      <xdr:col>55</xdr:col>
      <xdr:colOff>88900</xdr:colOff>
      <xdr:row>91</xdr:row>
      <xdr:rowOff>148717</xdr:rowOff>
    </xdr:to>
    <xdr:cxnSp macro="">
      <xdr:nvCxnSpPr>
        <xdr:cNvPr id="452" name="直線コネクタ 451"/>
        <xdr:cNvCxnSpPr/>
      </xdr:nvCxnSpPr>
      <xdr:spPr>
        <a:xfrm>
          <a:off x="10388600" y="1575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60257</xdr:rowOff>
    </xdr:from>
    <xdr:to>
      <xdr:col>55</xdr:col>
      <xdr:colOff>0</xdr:colOff>
      <xdr:row>98</xdr:row>
      <xdr:rowOff>76657</xdr:rowOff>
    </xdr:to>
    <xdr:cxnSp macro="">
      <xdr:nvCxnSpPr>
        <xdr:cNvPr id="453" name="直線コネクタ 452"/>
        <xdr:cNvCxnSpPr/>
      </xdr:nvCxnSpPr>
      <xdr:spPr>
        <a:xfrm flipV="1">
          <a:off x="9639300" y="16862357"/>
          <a:ext cx="838200" cy="1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30766</xdr:rowOff>
    </xdr:from>
    <xdr:ext cx="534377" cy="259045"/>
    <xdr:sp macro="" textlink="">
      <xdr:nvSpPr>
        <xdr:cNvPr id="454" name="普通建設事業費 （ うち更新整備　）平均値テキスト"/>
        <xdr:cNvSpPr txBox="1"/>
      </xdr:nvSpPr>
      <xdr:spPr>
        <a:xfrm>
          <a:off x="10528300" y="16489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7889</xdr:rowOff>
    </xdr:from>
    <xdr:to>
      <xdr:col>55</xdr:col>
      <xdr:colOff>50800</xdr:colOff>
      <xdr:row>97</xdr:row>
      <xdr:rowOff>109489</xdr:rowOff>
    </xdr:to>
    <xdr:sp macro="" textlink="">
      <xdr:nvSpPr>
        <xdr:cNvPr id="455" name="フローチャート: 判断 454"/>
        <xdr:cNvSpPr/>
      </xdr:nvSpPr>
      <xdr:spPr>
        <a:xfrm>
          <a:off x="10426700" y="1663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75705</xdr:rowOff>
    </xdr:from>
    <xdr:to>
      <xdr:col>50</xdr:col>
      <xdr:colOff>114300</xdr:colOff>
      <xdr:row>98</xdr:row>
      <xdr:rowOff>76657</xdr:rowOff>
    </xdr:to>
    <xdr:cxnSp macro="">
      <xdr:nvCxnSpPr>
        <xdr:cNvPr id="456" name="直線コネクタ 455"/>
        <xdr:cNvCxnSpPr/>
      </xdr:nvCxnSpPr>
      <xdr:spPr>
        <a:xfrm>
          <a:off x="8750300" y="16877805"/>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27964</xdr:rowOff>
    </xdr:from>
    <xdr:to>
      <xdr:col>50</xdr:col>
      <xdr:colOff>165100</xdr:colOff>
      <xdr:row>97</xdr:row>
      <xdr:rowOff>129564</xdr:rowOff>
    </xdr:to>
    <xdr:sp macro="" textlink="">
      <xdr:nvSpPr>
        <xdr:cNvPr id="457" name="フローチャート: 判断 456"/>
        <xdr:cNvSpPr/>
      </xdr:nvSpPr>
      <xdr:spPr>
        <a:xfrm>
          <a:off x="9588500" y="1665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146091</xdr:rowOff>
    </xdr:from>
    <xdr:ext cx="534377" cy="259045"/>
    <xdr:sp macro="" textlink="">
      <xdr:nvSpPr>
        <xdr:cNvPr id="458" name="テキスト ボックス 457"/>
        <xdr:cNvSpPr txBox="1"/>
      </xdr:nvSpPr>
      <xdr:spPr>
        <a:xfrm>
          <a:off x="9372111" y="1643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64308</xdr:rowOff>
    </xdr:from>
    <xdr:to>
      <xdr:col>45</xdr:col>
      <xdr:colOff>177800</xdr:colOff>
      <xdr:row>98</xdr:row>
      <xdr:rowOff>75705</xdr:rowOff>
    </xdr:to>
    <xdr:cxnSp macro="">
      <xdr:nvCxnSpPr>
        <xdr:cNvPr id="459" name="直線コネクタ 458"/>
        <xdr:cNvCxnSpPr/>
      </xdr:nvCxnSpPr>
      <xdr:spPr>
        <a:xfrm>
          <a:off x="7861300" y="16866408"/>
          <a:ext cx="889000" cy="1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20580</xdr:rowOff>
    </xdr:from>
    <xdr:to>
      <xdr:col>46</xdr:col>
      <xdr:colOff>38100</xdr:colOff>
      <xdr:row>97</xdr:row>
      <xdr:rowOff>122180</xdr:rowOff>
    </xdr:to>
    <xdr:sp macro="" textlink="">
      <xdr:nvSpPr>
        <xdr:cNvPr id="460" name="フローチャート: 判断 459"/>
        <xdr:cNvSpPr/>
      </xdr:nvSpPr>
      <xdr:spPr>
        <a:xfrm>
          <a:off x="8699500" y="1665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138707</xdr:rowOff>
    </xdr:from>
    <xdr:ext cx="534377" cy="259045"/>
    <xdr:sp macro="" textlink="">
      <xdr:nvSpPr>
        <xdr:cNvPr id="461" name="テキスト ボックス 460"/>
        <xdr:cNvSpPr txBox="1"/>
      </xdr:nvSpPr>
      <xdr:spPr>
        <a:xfrm>
          <a:off x="8483111" y="1642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64308</xdr:rowOff>
    </xdr:from>
    <xdr:to>
      <xdr:col>41</xdr:col>
      <xdr:colOff>50800</xdr:colOff>
      <xdr:row>98</xdr:row>
      <xdr:rowOff>79454</xdr:rowOff>
    </xdr:to>
    <xdr:cxnSp macro="">
      <xdr:nvCxnSpPr>
        <xdr:cNvPr id="462" name="直線コネクタ 461"/>
        <xdr:cNvCxnSpPr/>
      </xdr:nvCxnSpPr>
      <xdr:spPr>
        <a:xfrm flipV="1">
          <a:off x="6972300" y="16866408"/>
          <a:ext cx="889000" cy="1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57152</xdr:rowOff>
    </xdr:from>
    <xdr:to>
      <xdr:col>41</xdr:col>
      <xdr:colOff>101600</xdr:colOff>
      <xdr:row>97</xdr:row>
      <xdr:rowOff>158752</xdr:rowOff>
    </xdr:to>
    <xdr:sp macro="" textlink="">
      <xdr:nvSpPr>
        <xdr:cNvPr id="463" name="フローチャート: 判断 462"/>
        <xdr:cNvSpPr/>
      </xdr:nvSpPr>
      <xdr:spPr>
        <a:xfrm>
          <a:off x="7810500" y="1668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3829</xdr:rowOff>
    </xdr:from>
    <xdr:ext cx="534377" cy="259045"/>
    <xdr:sp macro="" textlink="">
      <xdr:nvSpPr>
        <xdr:cNvPr id="464" name="テキスト ボックス 463"/>
        <xdr:cNvSpPr txBox="1"/>
      </xdr:nvSpPr>
      <xdr:spPr>
        <a:xfrm>
          <a:off x="7594111" y="1646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52205</xdr:rowOff>
    </xdr:from>
    <xdr:to>
      <xdr:col>36</xdr:col>
      <xdr:colOff>165100</xdr:colOff>
      <xdr:row>97</xdr:row>
      <xdr:rowOff>153805</xdr:rowOff>
    </xdr:to>
    <xdr:sp macro="" textlink="">
      <xdr:nvSpPr>
        <xdr:cNvPr id="465" name="フローチャート: 判断 464"/>
        <xdr:cNvSpPr/>
      </xdr:nvSpPr>
      <xdr:spPr>
        <a:xfrm>
          <a:off x="6921500" y="1668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170332</xdr:rowOff>
    </xdr:from>
    <xdr:ext cx="534377" cy="259045"/>
    <xdr:sp macro="" textlink="">
      <xdr:nvSpPr>
        <xdr:cNvPr id="466" name="テキスト ボックス 465"/>
        <xdr:cNvSpPr txBox="1"/>
      </xdr:nvSpPr>
      <xdr:spPr>
        <a:xfrm>
          <a:off x="6705111" y="1645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9457</xdr:rowOff>
    </xdr:from>
    <xdr:to>
      <xdr:col>55</xdr:col>
      <xdr:colOff>50800</xdr:colOff>
      <xdr:row>98</xdr:row>
      <xdr:rowOff>111057</xdr:rowOff>
    </xdr:to>
    <xdr:sp macro="" textlink="">
      <xdr:nvSpPr>
        <xdr:cNvPr id="472" name="楕円 471"/>
        <xdr:cNvSpPr/>
      </xdr:nvSpPr>
      <xdr:spPr>
        <a:xfrm>
          <a:off x="10426700" y="1681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95834</xdr:rowOff>
    </xdr:from>
    <xdr:ext cx="534377" cy="259045"/>
    <xdr:sp macro="" textlink="">
      <xdr:nvSpPr>
        <xdr:cNvPr id="473" name="普通建設事業費 （ うち更新整備　）該当値テキスト"/>
        <xdr:cNvSpPr txBox="1"/>
      </xdr:nvSpPr>
      <xdr:spPr>
        <a:xfrm>
          <a:off x="10528300" y="1672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25857</xdr:rowOff>
    </xdr:from>
    <xdr:to>
      <xdr:col>50</xdr:col>
      <xdr:colOff>165100</xdr:colOff>
      <xdr:row>98</xdr:row>
      <xdr:rowOff>127457</xdr:rowOff>
    </xdr:to>
    <xdr:sp macro="" textlink="">
      <xdr:nvSpPr>
        <xdr:cNvPr id="474" name="楕円 473"/>
        <xdr:cNvSpPr/>
      </xdr:nvSpPr>
      <xdr:spPr>
        <a:xfrm>
          <a:off x="9588500" y="1682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118584</xdr:rowOff>
    </xdr:from>
    <xdr:ext cx="534377" cy="259045"/>
    <xdr:sp macro="" textlink="">
      <xdr:nvSpPr>
        <xdr:cNvPr id="475" name="テキスト ボックス 474"/>
        <xdr:cNvSpPr txBox="1"/>
      </xdr:nvSpPr>
      <xdr:spPr>
        <a:xfrm>
          <a:off x="9372111" y="1692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24905</xdr:rowOff>
    </xdr:from>
    <xdr:to>
      <xdr:col>46</xdr:col>
      <xdr:colOff>38100</xdr:colOff>
      <xdr:row>98</xdr:row>
      <xdr:rowOff>126505</xdr:rowOff>
    </xdr:to>
    <xdr:sp macro="" textlink="">
      <xdr:nvSpPr>
        <xdr:cNvPr id="476" name="楕円 475"/>
        <xdr:cNvSpPr/>
      </xdr:nvSpPr>
      <xdr:spPr>
        <a:xfrm>
          <a:off x="8699500" y="1682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117632</xdr:rowOff>
    </xdr:from>
    <xdr:ext cx="534377" cy="259045"/>
    <xdr:sp macro="" textlink="">
      <xdr:nvSpPr>
        <xdr:cNvPr id="477" name="テキスト ボックス 476"/>
        <xdr:cNvSpPr txBox="1"/>
      </xdr:nvSpPr>
      <xdr:spPr>
        <a:xfrm>
          <a:off x="8483111" y="1691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13508</xdr:rowOff>
    </xdr:from>
    <xdr:to>
      <xdr:col>41</xdr:col>
      <xdr:colOff>101600</xdr:colOff>
      <xdr:row>98</xdr:row>
      <xdr:rowOff>115108</xdr:rowOff>
    </xdr:to>
    <xdr:sp macro="" textlink="">
      <xdr:nvSpPr>
        <xdr:cNvPr id="478" name="楕円 477"/>
        <xdr:cNvSpPr/>
      </xdr:nvSpPr>
      <xdr:spPr>
        <a:xfrm>
          <a:off x="7810500" y="1681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106235</xdr:rowOff>
    </xdr:from>
    <xdr:ext cx="534377" cy="259045"/>
    <xdr:sp macro="" textlink="">
      <xdr:nvSpPr>
        <xdr:cNvPr id="479" name="テキスト ボックス 478"/>
        <xdr:cNvSpPr txBox="1"/>
      </xdr:nvSpPr>
      <xdr:spPr>
        <a:xfrm>
          <a:off x="7594111" y="1690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28654</xdr:rowOff>
    </xdr:from>
    <xdr:to>
      <xdr:col>36</xdr:col>
      <xdr:colOff>165100</xdr:colOff>
      <xdr:row>98</xdr:row>
      <xdr:rowOff>130254</xdr:rowOff>
    </xdr:to>
    <xdr:sp macro="" textlink="">
      <xdr:nvSpPr>
        <xdr:cNvPr id="480" name="楕円 479"/>
        <xdr:cNvSpPr/>
      </xdr:nvSpPr>
      <xdr:spPr>
        <a:xfrm>
          <a:off x="6921500" y="1683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121381</xdr:rowOff>
    </xdr:from>
    <xdr:ext cx="534377" cy="259045"/>
    <xdr:sp macro="" textlink="">
      <xdr:nvSpPr>
        <xdr:cNvPr id="481" name="テキスト ボックス 480"/>
        <xdr:cNvSpPr txBox="1"/>
      </xdr:nvSpPr>
      <xdr:spPr>
        <a:xfrm>
          <a:off x="6705111" y="1692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2" name="直線コネクタ 49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3" name="テキスト ボックス 492"/>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6" name="直線コネクタ 49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497" name="テキスト ボックス 496"/>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62553</xdr:rowOff>
    </xdr:from>
    <xdr:to>
      <xdr:col>85</xdr:col>
      <xdr:colOff>126364</xdr:colOff>
      <xdr:row>38</xdr:row>
      <xdr:rowOff>25400</xdr:rowOff>
    </xdr:to>
    <xdr:cxnSp macro="">
      <xdr:nvCxnSpPr>
        <xdr:cNvPr id="501" name="直線コネクタ 500"/>
        <xdr:cNvCxnSpPr/>
      </xdr:nvCxnSpPr>
      <xdr:spPr>
        <a:xfrm flipV="1">
          <a:off x="16317595" y="5377503"/>
          <a:ext cx="1269" cy="1162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2"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3" name="直線コネクタ 502"/>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9230</xdr:rowOff>
    </xdr:from>
    <xdr:ext cx="599010" cy="259045"/>
    <xdr:sp macro="" textlink="">
      <xdr:nvSpPr>
        <xdr:cNvPr id="504" name="災害復旧事業費最大値テキスト"/>
        <xdr:cNvSpPr txBox="1"/>
      </xdr:nvSpPr>
      <xdr:spPr>
        <a:xfrm>
          <a:off x="16370300" y="515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62553</xdr:rowOff>
    </xdr:from>
    <xdr:to>
      <xdr:col>86</xdr:col>
      <xdr:colOff>25400</xdr:colOff>
      <xdr:row>31</xdr:row>
      <xdr:rowOff>62553</xdr:rowOff>
    </xdr:to>
    <xdr:cxnSp macro="">
      <xdr:nvCxnSpPr>
        <xdr:cNvPr id="505" name="直線コネクタ 504"/>
        <xdr:cNvCxnSpPr/>
      </xdr:nvCxnSpPr>
      <xdr:spPr>
        <a:xfrm>
          <a:off x="16230600" y="537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4569</xdr:rowOff>
    </xdr:from>
    <xdr:to>
      <xdr:col>85</xdr:col>
      <xdr:colOff>127000</xdr:colOff>
      <xdr:row>38</xdr:row>
      <xdr:rowOff>7620</xdr:rowOff>
    </xdr:to>
    <xdr:cxnSp macro="">
      <xdr:nvCxnSpPr>
        <xdr:cNvPr id="506" name="直線コネクタ 505"/>
        <xdr:cNvCxnSpPr/>
      </xdr:nvCxnSpPr>
      <xdr:spPr>
        <a:xfrm>
          <a:off x="15481300" y="6519669"/>
          <a:ext cx="838200" cy="3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111411</xdr:rowOff>
    </xdr:from>
    <xdr:ext cx="534377" cy="259045"/>
    <xdr:sp macro="" textlink="">
      <xdr:nvSpPr>
        <xdr:cNvPr id="507" name="災害復旧事業費平均値テキスト"/>
        <xdr:cNvSpPr txBox="1"/>
      </xdr:nvSpPr>
      <xdr:spPr>
        <a:xfrm>
          <a:off x="16370300" y="6283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88534</xdr:rowOff>
    </xdr:from>
    <xdr:to>
      <xdr:col>85</xdr:col>
      <xdr:colOff>177800</xdr:colOff>
      <xdr:row>38</xdr:row>
      <xdr:rowOff>18684</xdr:rowOff>
    </xdr:to>
    <xdr:sp macro="" textlink="">
      <xdr:nvSpPr>
        <xdr:cNvPr id="508" name="フローチャート: 判断 507"/>
        <xdr:cNvSpPr/>
      </xdr:nvSpPr>
      <xdr:spPr>
        <a:xfrm>
          <a:off x="16268700" y="643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4569</xdr:rowOff>
    </xdr:from>
    <xdr:to>
      <xdr:col>81</xdr:col>
      <xdr:colOff>50800</xdr:colOff>
      <xdr:row>38</xdr:row>
      <xdr:rowOff>24423</xdr:rowOff>
    </xdr:to>
    <xdr:cxnSp macro="">
      <xdr:nvCxnSpPr>
        <xdr:cNvPr id="509" name="直線コネクタ 508"/>
        <xdr:cNvCxnSpPr/>
      </xdr:nvCxnSpPr>
      <xdr:spPr>
        <a:xfrm flipV="1">
          <a:off x="14592300" y="6519669"/>
          <a:ext cx="889000" cy="1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93415</xdr:rowOff>
    </xdr:from>
    <xdr:to>
      <xdr:col>81</xdr:col>
      <xdr:colOff>101600</xdr:colOff>
      <xdr:row>38</xdr:row>
      <xdr:rowOff>23564</xdr:rowOff>
    </xdr:to>
    <xdr:sp macro="" textlink="">
      <xdr:nvSpPr>
        <xdr:cNvPr id="510" name="フローチャート: 判断 509"/>
        <xdr:cNvSpPr/>
      </xdr:nvSpPr>
      <xdr:spPr>
        <a:xfrm>
          <a:off x="15430500" y="64370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40092</xdr:rowOff>
    </xdr:from>
    <xdr:ext cx="469744" cy="259045"/>
    <xdr:sp macro="" textlink="">
      <xdr:nvSpPr>
        <xdr:cNvPr id="511" name="テキスト ボックス 510"/>
        <xdr:cNvSpPr txBox="1"/>
      </xdr:nvSpPr>
      <xdr:spPr>
        <a:xfrm>
          <a:off x="15246428" y="621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24423</xdr:rowOff>
    </xdr:from>
    <xdr:to>
      <xdr:col>76</xdr:col>
      <xdr:colOff>114300</xdr:colOff>
      <xdr:row>38</xdr:row>
      <xdr:rowOff>25091</xdr:rowOff>
    </xdr:to>
    <xdr:cxnSp macro="">
      <xdr:nvCxnSpPr>
        <xdr:cNvPr id="512" name="直線コネクタ 511"/>
        <xdr:cNvCxnSpPr/>
      </xdr:nvCxnSpPr>
      <xdr:spPr>
        <a:xfrm flipV="1">
          <a:off x="13703300" y="6539523"/>
          <a:ext cx="889000" cy="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88231</xdr:rowOff>
    </xdr:from>
    <xdr:to>
      <xdr:col>76</xdr:col>
      <xdr:colOff>165100</xdr:colOff>
      <xdr:row>38</xdr:row>
      <xdr:rowOff>18382</xdr:rowOff>
    </xdr:to>
    <xdr:sp macro="" textlink="">
      <xdr:nvSpPr>
        <xdr:cNvPr id="513" name="フローチャート: 判断 512"/>
        <xdr:cNvSpPr/>
      </xdr:nvSpPr>
      <xdr:spPr>
        <a:xfrm>
          <a:off x="14541500" y="64318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34908</xdr:rowOff>
    </xdr:from>
    <xdr:ext cx="534377" cy="259045"/>
    <xdr:sp macro="" textlink="">
      <xdr:nvSpPr>
        <xdr:cNvPr id="514" name="テキスト ボックス 513"/>
        <xdr:cNvSpPr txBox="1"/>
      </xdr:nvSpPr>
      <xdr:spPr>
        <a:xfrm>
          <a:off x="14325111" y="620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22662</xdr:rowOff>
    </xdr:from>
    <xdr:to>
      <xdr:col>71</xdr:col>
      <xdr:colOff>177800</xdr:colOff>
      <xdr:row>38</xdr:row>
      <xdr:rowOff>25091</xdr:rowOff>
    </xdr:to>
    <xdr:cxnSp macro="">
      <xdr:nvCxnSpPr>
        <xdr:cNvPr id="515" name="直線コネクタ 514"/>
        <xdr:cNvCxnSpPr/>
      </xdr:nvCxnSpPr>
      <xdr:spPr>
        <a:xfrm>
          <a:off x="12814300" y="6537762"/>
          <a:ext cx="889000" cy="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93987</xdr:rowOff>
    </xdr:from>
    <xdr:to>
      <xdr:col>72</xdr:col>
      <xdr:colOff>38100</xdr:colOff>
      <xdr:row>38</xdr:row>
      <xdr:rowOff>24137</xdr:rowOff>
    </xdr:to>
    <xdr:sp macro="" textlink="">
      <xdr:nvSpPr>
        <xdr:cNvPr id="516" name="フローチャート: 判断 515"/>
        <xdr:cNvSpPr/>
      </xdr:nvSpPr>
      <xdr:spPr>
        <a:xfrm>
          <a:off x="13652500" y="643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40664</xdr:rowOff>
    </xdr:from>
    <xdr:ext cx="469744" cy="259045"/>
    <xdr:sp macro="" textlink="">
      <xdr:nvSpPr>
        <xdr:cNvPr id="517" name="テキスト ボックス 516"/>
        <xdr:cNvSpPr txBox="1"/>
      </xdr:nvSpPr>
      <xdr:spPr>
        <a:xfrm>
          <a:off x="13468428" y="6212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115560</xdr:rowOff>
    </xdr:from>
    <xdr:to>
      <xdr:col>67</xdr:col>
      <xdr:colOff>101600</xdr:colOff>
      <xdr:row>38</xdr:row>
      <xdr:rowOff>45710</xdr:rowOff>
    </xdr:to>
    <xdr:sp macro="" textlink="">
      <xdr:nvSpPr>
        <xdr:cNvPr id="518" name="フローチャート: 判断 517"/>
        <xdr:cNvSpPr/>
      </xdr:nvSpPr>
      <xdr:spPr>
        <a:xfrm>
          <a:off x="12763500" y="645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62237</xdr:rowOff>
    </xdr:from>
    <xdr:ext cx="469744" cy="259045"/>
    <xdr:sp macro="" textlink="">
      <xdr:nvSpPr>
        <xdr:cNvPr id="519" name="テキスト ボックス 518"/>
        <xdr:cNvSpPr txBox="1"/>
      </xdr:nvSpPr>
      <xdr:spPr>
        <a:xfrm>
          <a:off x="12579428" y="623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525" name="楕円 524"/>
        <xdr:cNvSpPr/>
      </xdr:nvSpPr>
      <xdr:spPr>
        <a:xfrm>
          <a:off x="162687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66961</xdr:rowOff>
    </xdr:from>
    <xdr:ext cx="469744" cy="259045"/>
    <xdr:sp macro="" textlink="">
      <xdr:nvSpPr>
        <xdr:cNvPr id="526" name="災害復旧事業費該当値テキスト"/>
        <xdr:cNvSpPr txBox="1"/>
      </xdr:nvSpPr>
      <xdr:spPr>
        <a:xfrm>
          <a:off x="16370300" y="64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125219</xdr:rowOff>
    </xdr:from>
    <xdr:to>
      <xdr:col>81</xdr:col>
      <xdr:colOff>101600</xdr:colOff>
      <xdr:row>38</xdr:row>
      <xdr:rowOff>55369</xdr:rowOff>
    </xdr:to>
    <xdr:sp macro="" textlink="">
      <xdr:nvSpPr>
        <xdr:cNvPr id="527" name="楕円 526"/>
        <xdr:cNvSpPr/>
      </xdr:nvSpPr>
      <xdr:spPr>
        <a:xfrm>
          <a:off x="15430500" y="646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46496</xdr:rowOff>
    </xdr:from>
    <xdr:ext cx="469744" cy="259045"/>
    <xdr:sp macro="" textlink="">
      <xdr:nvSpPr>
        <xdr:cNvPr id="528" name="テキスト ボックス 527"/>
        <xdr:cNvSpPr txBox="1"/>
      </xdr:nvSpPr>
      <xdr:spPr>
        <a:xfrm>
          <a:off x="15246428" y="6561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145073</xdr:rowOff>
    </xdr:from>
    <xdr:to>
      <xdr:col>76</xdr:col>
      <xdr:colOff>165100</xdr:colOff>
      <xdr:row>38</xdr:row>
      <xdr:rowOff>75223</xdr:rowOff>
    </xdr:to>
    <xdr:sp macro="" textlink="">
      <xdr:nvSpPr>
        <xdr:cNvPr id="529" name="楕円 528"/>
        <xdr:cNvSpPr/>
      </xdr:nvSpPr>
      <xdr:spPr>
        <a:xfrm>
          <a:off x="14541500" y="648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66350</xdr:rowOff>
    </xdr:from>
    <xdr:ext cx="378565" cy="259045"/>
    <xdr:sp macro="" textlink="">
      <xdr:nvSpPr>
        <xdr:cNvPr id="530" name="テキスト ボックス 529"/>
        <xdr:cNvSpPr txBox="1"/>
      </xdr:nvSpPr>
      <xdr:spPr>
        <a:xfrm>
          <a:off x="14403017" y="65814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145741</xdr:rowOff>
    </xdr:from>
    <xdr:to>
      <xdr:col>72</xdr:col>
      <xdr:colOff>38100</xdr:colOff>
      <xdr:row>38</xdr:row>
      <xdr:rowOff>75891</xdr:rowOff>
    </xdr:to>
    <xdr:sp macro="" textlink="">
      <xdr:nvSpPr>
        <xdr:cNvPr id="531" name="楕円 530"/>
        <xdr:cNvSpPr/>
      </xdr:nvSpPr>
      <xdr:spPr>
        <a:xfrm>
          <a:off x="13652500" y="648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67018</xdr:rowOff>
    </xdr:from>
    <xdr:ext cx="313932" cy="259045"/>
    <xdr:sp macro="" textlink="">
      <xdr:nvSpPr>
        <xdr:cNvPr id="532" name="テキスト ボックス 531"/>
        <xdr:cNvSpPr txBox="1"/>
      </xdr:nvSpPr>
      <xdr:spPr>
        <a:xfrm>
          <a:off x="13546333" y="65821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143313</xdr:rowOff>
    </xdr:from>
    <xdr:to>
      <xdr:col>67</xdr:col>
      <xdr:colOff>101600</xdr:colOff>
      <xdr:row>38</xdr:row>
      <xdr:rowOff>73462</xdr:rowOff>
    </xdr:to>
    <xdr:sp macro="" textlink="">
      <xdr:nvSpPr>
        <xdr:cNvPr id="533" name="楕円 532"/>
        <xdr:cNvSpPr/>
      </xdr:nvSpPr>
      <xdr:spPr>
        <a:xfrm>
          <a:off x="12763500" y="648696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64589</xdr:rowOff>
    </xdr:from>
    <xdr:ext cx="378565" cy="259045"/>
    <xdr:sp macro="" textlink="">
      <xdr:nvSpPr>
        <xdr:cNvPr id="534" name="テキスト ボックス 533"/>
        <xdr:cNvSpPr txBox="1"/>
      </xdr:nvSpPr>
      <xdr:spPr>
        <a:xfrm>
          <a:off x="12625017" y="6579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45" name="直線コネクタ 54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46" name="テキスト ボックス 545"/>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47" name="直線コネクタ 54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48" name="テキスト ボックス 547"/>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2" name="直線コネクタ 551"/>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3"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54" name="直線コネクタ 553"/>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55"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56" name="直線コネクタ 555"/>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57" name="直線コネクタ 556"/>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58"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59" name="フローチャート: 判断 558"/>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0" name="直線コネクタ 559"/>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61" name="フローチャート: 判断 560"/>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62" name="テキスト ボックス 561"/>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3" name="直線コネクタ 562"/>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64" name="フローチャート: 判断 563"/>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65" name="テキスト ボックス 564"/>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66" name="直線コネクタ 565"/>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67" name="フローチャート: 判断 566"/>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68" name="テキスト ボックス 567"/>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69" name="フローチャート: 判断 568"/>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70" name="テキスト ボックス 569"/>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6" name="楕円 575"/>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77"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78" name="楕円 577"/>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79" name="テキスト ボックス 578"/>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0" name="楕円 579"/>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581" name="テキスト ボックス 580"/>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2" name="楕円 581"/>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3" name="テキスト ボックス 582"/>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84" name="楕円 583"/>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85" name="テキスト ボックス 584"/>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7" name="正方形/長方形 58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8" name="正方形/長方形 58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9" name="正方形/長方形 58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0" name="正方形/長方形 58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1" name="正方形/長方形 59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2" name="正方形/長方形 59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6" name="直線コネクタ 59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7" name="テキスト ボックス 59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8" name="直線コネクタ 59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599" name="テキスト ボックス 598"/>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0" name="直線コネクタ 59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1" name="テキスト ボックス 600"/>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2" name="直線コネクタ 60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3" name="テキスト ボックス 602"/>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4" name="直線コネクタ 60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05" name="テキスト ボックス 604"/>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6" name="直線コネクタ 60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7" name="テキスト ボックス 60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23914</xdr:rowOff>
    </xdr:from>
    <xdr:to>
      <xdr:col>85</xdr:col>
      <xdr:colOff>126364</xdr:colOff>
      <xdr:row>79</xdr:row>
      <xdr:rowOff>2367</xdr:rowOff>
    </xdr:to>
    <xdr:cxnSp macro="">
      <xdr:nvCxnSpPr>
        <xdr:cNvPr id="611" name="直線コネクタ 610"/>
        <xdr:cNvCxnSpPr/>
      </xdr:nvCxnSpPr>
      <xdr:spPr>
        <a:xfrm flipV="1">
          <a:off x="16317595" y="12025414"/>
          <a:ext cx="1269" cy="1521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6194</xdr:rowOff>
    </xdr:from>
    <xdr:ext cx="534377" cy="259045"/>
    <xdr:sp macro="" textlink="">
      <xdr:nvSpPr>
        <xdr:cNvPr id="612" name="公債費最小値テキスト"/>
        <xdr:cNvSpPr txBox="1"/>
      </xdr:nvSpPr>
      <xdr:spPr>
        <a:xfrm>
          <a:off x="16370300" y="1355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2367</xdr:rowOff>
    </xdr:from>
    <xdr:to>
      <xdr:col>86</xdr:col>
      <xdr:colOff>25400</xdr:colOff>
      <xdr:row>79</xdr:row>
      <xdr:rowOff>2367</xdr:rowOff>
    </xdr:to>
    <xdr:cxnSp macro="">
      <xdr:nvCxnSpPr>
        <xdr:cNvPr id="613" name="直線コネクタ 612"/>
        <xdr:cNvCxnSpPr/>
      </xdr:nvCxnSpPr>
      <xdr:spPr>
        <a:xfrm>
          <a:off x="16230600" y="13546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142041</xdr:rowOff>
    </xdr:from>
    <xdr:ext cx="599010" cy="259045"/>
    <xdr:sp macro="" textlink="">
      <xdr:nvSpPr>
        <xdr:cNvPr id="614" name="公債費最大値テキスト"/>
        <xdr:cNvSpPr txBox="1"/>
      </xdr:nvSpPr>
      <xdr:spPr>
        <a:xfrm>
          <a:off x="16370300" y="11800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23914</xdr:rowOff>
    </xdr:from>
    <xdr:to>
      <xdr:col>86</xdr:col>
      <xdr:colOff>25400</xdr:colOff>
      <xdr:row>70</xdr:row>
      <xdr:rowOff>23914</xdr:rowOff>
    </xdr:to>
    <xdr:cxnSp macro="">
      <xdr:nvCxnSpPr>
        <xdr:cNvPr id="615" name="直線コネクタ 614"/>
        <xdr:cNvCxnSpPr/>
      </xdr:nvCxnSpPr>
      <xdr:spPr>
        <a:xfrm>
          <a:off x="16230600" y="1202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103522</xdr:rowOff>
    </xdr:from>
    <xdr:to>
      <xdr:col>85</xdr:col>
      <xdr:colOff>127000</xdr:colOff>
      <xdr:row>78</xdr:row>
      <xdr:rowOff>110465</xdr:rowOff>
    </xdr:to>
    <xdr:cxnSp macro="">
      <xdr:nvCxnSpPr>
        <xdr:cNvPr id="616" name="直線コネクタ 615"/>
        <xdr:cNvCxnSpPr/>
      </xdr:nvCxnSpPr>
      <xdr:spPr>
        <a:xfrm flipV="1">
          <a:off x="15481300" y="13476622"/>
          <a:ext cx="838200" cy="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168829</xdr:rowOff>
    </xdr:from>
    <xdr:ext cx="534377" cy="259045"/>
    <xdr:sp macro="" textlink="">
      <xdr:nvSpPr>
        <xdr:cNvPr id="617" name="公債費平均値テキスト"/>
        <xdr:cNvSpPr txBox="1"/>
      </xdr:nvSpPr>
      <xdr:spPr>
        <a:xfrm>
          <a:off x="16370300" y="13199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145952</xdr:rowOff>
    </xdr:from>
    <xdr:to>
      <xdr:col>85</xdr:col>
      <xdr:colOff>177800</xdr:colOff>
      <xdr:row>78</xdr:row>
      <xdr:rowOff>76102</xdr:rowOff>
    </xdr:to>
    <xdr:sp macro="" textlink="">
      <xdr:nvSpPr>
        <xdr:cNvPr id="618" name="フローチャート: 判断 617"/>
        <xdr:cNvSpPr/>
      </xdr:nvSpPr>
      <xdr:spPr>
        <a:xfrm>
          <a:off x="162687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110465</xdr:rowOff>
    </xdr:from>
    <xdr:to>
      <xdr:col>81</xdr:col>
      <xdr:colOff>50800</xdr:colOff>
      <xdr:row>78</xdr:row>
      <xdr:rowOff>116753</xdr:rowOff>
    </xdr:to>
    <xdr:cxnSp macro="">
      <xdr:nvCxnSpPr>
        <xdr:cNvPr id="619" name="直線コネクタ 618"/>
        <xdr:cNvCxnSpPr/>
      </xdr:nvCxnSpPr>
      <xdr:spPr>
        <a:xfrm flipV="1">
          <a:off x="14592300" y="13483565"/>
          <a:ext cx="889000" cy="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160700</xdr:rowOff>
    </xdr:from>
    <xdr:to>
      <xdr:col>81</xdr:col>
      <xdr:colOff>101600</xdr:colOff>
      <xdr:row>78</xdr:row>
      <xdr:rowOff>90850</xdr:rowOff>
    </xdr:to>
    <xdr:sp macro="" textlink="">
      <xdr:nvSpPr>
        <xdr:cNvPr id="620" name="フローチャート: 判断 619"/>
        <xdr:cNvSpPr/>
      </xdr:nvSpPr>
      <xdr:spPr>
        <a:xfrm>
          <a:off x="15430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107377</xdr:rowOff>
    </xdr:from>
    <xdr:ext cx="534377" cy="259045"/>
    <xdr:sp macro="" textlink="">
      <xdr:nvSpPr>
        <xdr:cNvPr id="621" name="テキスト ボックス 620"/>
        <xdr:cNvSpPr txBox="1"/>
      </xdr:nvSpPr>
      <xdr:spPr>
        <a:xfrm>
          <a:off x="15214111" y="1313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114238</xdr:rowOff>
    </xdr:from>
    <xdr:to>
      <xdr:col>76</xdr:col>
      <xdr:colOff>114300</xdr:colOff>
      <xdr:row>78</xdr:row>
      <xdr:rowOff>116753</xdr:rowOff>
    </xdr:to>
    <xdr:cxnSp macro="">
      <xdr:nvCxnSpPr>
        <xdr:cNvPr id="622" name="直線コネクタ 621"/>
        <xdr:cNvCxnSpPr/>
      </xdr:nvCxnSpPr>
      <xdr:spPr>
        <a:xfrm>
          <a:off x="13703300" y="13487338"/>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165066</xdr:rowOff>
    </xdr:from>
    <xdr:to>
      <xdr:col>76</xdr:col>
      <xdr:colOff>165100</xdr:colOff>
      <xdr:row>78</xdr:row>
      <xdr:rowOff>95216</xdr:rowOff>
    </xdr:to>
    <xdr:sp macro="" textlink="">
      <xdr:nvSpPr>
        <xdr:cNvPr id="623" name="フローチャート: 判断 622"/>
        <xdr:cNvSpPr/>
      </xdr:nvSpPr>
      <xdr:spPr>
        <a:xfrm>
          <a:off x="14541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111743</xdr:rowOff>
    </xdr:from>
    <xdr:ext cx="534377" cy="259045"/>
    <xdr:sp macro="" textlink="">
      <xdr:nvSpPr>
        <xdr:cNvPr id="624" name="テキスト ボックス 623"/>
        <xdr:cNvSpPr txBox="1"/>
      </xdr:nvSpPr>
      <xdr:spPr>
        <a:xfrm>
          <a:off x="14325111" y="1314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114238</xdr:rowOff>
    </xdr:from>
    <xdr:to>
      <xdr:col>71</xdr:col>
      <xdr:colOff>177800</xdr:colOff>
      <xdr:row>78</xdr:row>
      <xdr:rowOff>114782</xdr:rowOff>
    </xdr:to>
    <xdr:cxnSp macro="">
      <xdr:nvCxnSpPr>
        <xdr:cNvPr id="625" name="直線コネクタ 624"/>
        <xdr:cNvCxnSpPr/>
      </xdr:nvCxnSpPr>
      <xdr:spPr>
        <a:xfrm flipV="1">
          <a:off x="12814300" y="13487338"/>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162920</xdr:rowOff>
    </xdr:from>
    <xdr:to>
      <xdr:col>72</xdr:col>
      <xdr:colOff>38100</xdr:colOff>
      <xdr:row>78</xdr:row>
      <xdr:rowOff>93070</xdr:rowOff>
    </xdr:to>
    <xdr:sp macro="" textlink="">
      <xdr:nvSpPr>
        <xdr:cNvPr id="626" name="フローチャート: 判断 625"/>
        <xdr:cNvSpPr/>
      </xdr:nvSpPr>
      <xdr:spPr>
        <a:xfrm>
          <a:off x="13652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109597</xdr:rowOff>
    </xdr:from>
    <xdr:ext cx="534377" cy="259045"/>
    <xdr:sp macro="" textlink="">
      <xdr:nvSpPr>
        <xdr:cNvPr id="627" name="テキスト ボックス 626"/>
        <xdr:cNvSpPr txBox="1"/>
      </xdr:nvSpPr>
      <xdr:spPr>
        <a:xfrm>
          <a:off x="13436111" y="1313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162185</xdr:rowOff>
    </xdr:from>
    <xdr:to>
      <xdr:col>67</xdr:col>
      <xdr:colOff>101600</xdr:colOff>
      <xdr:row>78</xdr:row>
      <xdr:rowOff>92335</xdr:rowOff>
    </xdr:to>
    <xdr:sp macro="" textlink="">
      <xdr:nvSpPr>
        <xdr:cNvPr id="628" name="フローチャート: 判断 627"/>
        <xdr:cNvSpPr/>
      </xdr:nvSpPr>
      <xdr:spPr>
        <a:xfrm>
          <a:off x="12763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108862</xdr:rowOff>
    </xdr:from>
    <xdr:ext cx="534377" cy="259045"/>
    <xdr:sp macro="" textlink="">
      <xdr:nvSpPr>
        <xdr:cNvPr id="629" name="テキスト ボックス 628"/>
        <xdr:cNvSpPr txBox="1"/>
      </xdr:nvSpPr>
      <xdr:spPr>
        <a:xfrm>
          <a:off x="12547111" y="1313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52722</xdr:rowOff>
    </xdr:from>
    <xdr:to>
      <xdr:col>85</xdr:col>
      <xdr:colOff>177800</xdr:colOff>
      <xdr:row>78</xdr:row>
      <xdr:rowOff>154322</xdr:rowOff>
    </xdr:to>
    <xdr:sp macro="" textlink="">
      <xdr:nvSpPr>
        <xdr:cNvPr id="635" name="楕円 634"/>
        <xdr:cNvSpPr/>
      </xdr:nvSpPr>
      <xdr:spPr>
        <a:xfrm>
          <a:off x="16268700" y="1342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139099</xdr:rowOff>
    </xdr:from>
    <xdr:ext cx="534377" cy="259045"/>
    <xdr:sp macro="" textlink="">
      <xdr:nvSpPr>
        <xdr:cNvPr id="636" name="公債費該当値テキスト"/>
        <xdr:cNvSpPr txBox="1"/>
      </xdr:nvSpPr>
      <xdr:spPr>
        <a:xfrm>
          <a:off x="16370300" y="1334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59665</xdr:rowOff>
    </xdr:from>
    <xdr:to>
      <xdr:col>81</xdr:col>
      <xdr:colOff>101600</xdr:colOff>
      <xdr:row>78</xdr:row>
      <xdr:rowOff>161265</xdr:rowOff>
    </xdr:to>
    <xdr:sp macro="" textlink="">
      <xdr:nvSpPr>
        <xdr:cNvPr id="637" name="楕円 636"/>
        <xdr:cNvSpPr/>
      </xdr:nvSpPr>
      <xdr:spPr>
        <a:xfrm>
          <a:off x="15430500" y="1343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152392</xdr:rowOff>
    </xdr:from>
    <xdr:ext cx="534377" cy="259045"/>
    <xdr:sp macro="" textlink="">
      <xdr:nvSpPr>
        <xdr:cNvPr id="638" name="テキスト ボックス 637"/>
        <xdr:cNvSpPr txBox="1"/>
      </xdr:nvSpPr>
      <xdr:spPr>
        <a:xfrm>
          <a:off x="15214111" y="1352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65953</xdr:rowOff>
    </xdr:from>
    <xdr:to>
      <xdr:col>76</xdr:col>
      <xdr:colOff>165100</xdr:colOff>
      <xdr:row>78</xdr:row>
      <xdr:rowOff>167553</xdr:rowOff>
    </xdr:to>
    <xdr:sp macro="" textlink="">
      <xdr:nvSpPr>
        <xdr:cNvPr id="639" name="楕円 638"/>
        <xdr:cNvSpPr/>
      </xdr:nvSpPr>
      <xdr:spPr>
        <a:xfrm>
          <a:off x="14541500" y="1343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158680</xdr:rowOff>
    </xdr:from>
    <xdr:ext cx="534377" cy="259045"/>
    <xdr:sp macro="" textlink="">
      <xdr:nvSpPr>
        <xdr:cNvPr id="640" name="テキスト ボックス 639"/>
        <xdr:cNvSpPr txBox="1"/>
      </xdr:nvSpPr>
      <xdr:spPr>
        <a:xfrm>
          <a:off x="14325111" y="1353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63438</xdr:rowOff>
    </xdr:from>
    <xdr:to>
      <xdr:col>72</xdr:col>
      <xdr:colOff>38100</xdr:colOff>
      <xdr:row>78</xdr:row>
      <xdr:rowOff>165038</xdr:rowOff>
    </xdr:to>
    <xdr:sp macro="" textlink="">
      <xdr:nvSpPr>
        <xdr:cNvPr id="641" name="楕円 640"/>
        <xdr:cNvSpPr/>
      </xdr:nvSpPr>
      <xdr:spPr>
        <a:xfrm>
          <a:off x="13652500" y="134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156165</xdr:rowOff>
    </xdr:from>
    <xdr:ext cx="534377" cy="259045"/>
    <xdr:sp macro="" textlink="">
      <xdr:nvSpPr>
        <xdr:cNvPr id="642" name="テキスト ボックス 641"/>
        <xdr:cNvSpPr txBox="1"/>
      </xdr:nvSpPr>
      <xdr:spPr>
        <a:xfrm>
          <a:off x="13436111" y="13529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63982</xdr:rowOff>
    </xdr:from>
    <xdr:to>
      <xdr:col>67</xdr:col>
      <xdr:colOff>101600</xdr:colOff>
      <xdr:row>78</xdr:row>
      <xdr:rowOff>165582</xdr:rowOff>
    </xdr:to>
    <xdr:sp macro="" textlink="">
      <xdr:nvSpPr>
        <xdr:cNvPr id="643" name="楕円 642"/>
        <xdr:cNvSpPr/>
      </xdr:nvSpPr>
      <xdr:spPr>
        <a:xfrm>
          <a:off x="12763500" y="1343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156709</xdr:rowOff>
    </xdr:from>
    <xdr:ext cx="534377" cy="259045"/>
    <xdr:sp macro="" textlink="">
      <xdr:nvSpPr>
        <xdr:cNvPr id="644" name="テキスト ボックス 643"/>
        <xdr:cNvSpPr txBox="1"/>
      </xdr:nvSpPr>
      <xdr:spPr>
        <a:xfrm>
          <a:off x="12547111" y="1352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5" name="直線コネクタ 65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6" name="テキスト ボックス 65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7" name="直線コネクタ 65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8" name="テキスト ボックス 65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9" name="直線コネクタ 65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0" name="テキスト ボックス 65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1" name="直線コネクタ 66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2" name="テキスト ボックス 66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4" name="テキスト ボックス 66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37227</xdr:rowOff>
    </xdr:from>
    <xdr:to>
      <xdr:col>85</xdr:col>
      <xdr:colOff>126364</xdr:colOff>
      <xdr:row>98</xdr:row>
      <xdr:rowOff>131279</xdr:rowOff>
    </xdr:to>
    <xdr:cxnSp macro="">
      <xdr:nvCxnSpPr>
        <xdr:cNvPr id="666" name="直線コネクタ 665"/>
        <xdr:cNvCxnSpPr/>
      </xdr:nvCxnSpPr>
      <xdr:spPr>
        <a:xfrm flipV="1">
          <a:off x="16317595" y="15467727"/>
          <a:ext cx="1269" cy="1465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135106</xdr:rowOff>
    </xdr:from>
    <xdr:ext cx="469744" cy="259045"/>
    <xdr:sp macro="" textlink="">
      <xdr:nvSpPr>
        <xdr:cNvPr id="667" name="積立金最小値テキスト"/>
        <xdr:cNvSpPr txBox="1"/>
      </xdr:nvSpPr>
      <xdr:spPr>
        <a:xfrm>
          <a:off x="16370300" y="16937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131279</xdr:rowOff>
    </xdr:from>
    <xdr:to>
      <xdr:col>86</xdr:col>
      <xdr:colOff>25400</xdr:colOff>
      <xdr:row>98</xdr:row>
      <xdr:rowOff>131279</xdr:rowOff>
    </xdr:to>
    <xdr:cxnSp macro="">
      <xdr:nvCxnSpPr>
        <xdr:cNvPr id="668" name="直線コネクタ 667"/>
        <xdr:cNvCxnSpPr/>
      </xdr:nvCxnSpPr>
      <xdr:spPr>
        <a:xfrm>
          <a:off x="16230600" y="1693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155354</xdr:rowOff>
    </xdr:from>
    <xdr:ext cx="599010" cy="259045"/>
    <xdr:sp macro="" textlink="">
      <xdr:nvSpPr>
        <xdr:cNvPr id="669" name="積立金最大値テキスト"/>
        <xdr:cNvSpPr txBox="1"/>
      </xdr:nvSpPr>
      <xdr:spPr>
        <a:xfrm>
          <a:off x="16370300" y="1524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37227</xdr:rowOff>
    </xdr:from>
    <xdr:to>
      <xdr:col>86</xdr:col>
      <xdr:colOff>25400</xdr:colOff>
      <xdr:row>90</xdr:row>
      <xdr:rowOff>37227</xdr:rowOff>
    </xdr:to>
    <xdr:cxnSp macro="">
      <xdr:nvCxnSpPr>
        <xdr:cNvPr id="670" name="直線コネクタ 669"/>
        <xdr:cNvCxnSpPr/>
      </xdr:nvCxnSpPr>
      <xdr:spPr>
        <a:xfrm>
          <a:off x="16230600" y="15467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77598</xdr:rowOff>
    </xdr:from>
    <xdr:to>
      <xdr:col>85</xdr:col>
      <xdr:colOff>127000</xdr:colOff>
      <xdr:row>98</xdr:row>
      <xdr:rowOff>113116</xdr:rowOff>
    </xdr:to>
    <xdr:cxnSp macro="">
      <xdr:nvCxnSpPr>
        <xdr:cNvPr id="671" name="直線コネクタ 670"/>
        <xdr:cNvCxnSpPr/>
      </xdr:nvCxnSpPr>
      <xdr:spPr>
        <a:xfrm flipV="1">
          <a:off x="15481300" y="16879698"/>
          <a:ext cx="838200" cy="3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747</xdr:rowOff>
    </xdr:from>
    <xdr:ext cx="534377" cy="259045"/>
    <xdr:sp macro="" textlink="">
      <xdr:nvSpPr>
        <xdr:cNvPr id="672" name="積立金平均値テキスト"/>
        <xdr:cNvSpPr txBox="1"/>
      </xdr:nvSpPr>
      <xdr:spPr>
        <a:xfrm>
          <a:off x="16370300" y="16631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149320</xdr:rowOff>
    </xdr:from>
    <xdr:to>
      <xdr:col>85</xdr:col>
      <xdr:colOff>177800</xdr:colOff>
      <xdr:row>98</xdr:row>
      <xdr:rowOff>79470</xdr:rowOff>
    </xdr:to>
    <xdr:sp macro="" textlink="">
      <xdr:nvSpPr>
        <xdr:cNvPr id="673" name="フローチャート: 判断 672"/>
        <xdr:cNvSpPr/>
      </xdr:nvSpPr>
      <xdr:spPr>
        <a:xfrm>
          <a:off x="162687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113116</xdr:rowOff>
    </xdr:from>
    <xdr:to>
      <xdr:col>81</xdr:col>
      <xdr:colOff>50800</xdr:colOff>
      <xdr:row>98</xdr:row>
      <xdr:rowOff>119439</xdr:rowOff>
    </xdr:to>
    <xdr:cxnSp macro="">
      <xdr:nvCxnSpPr>
        <xdr:cNvPr id="674" name="直線コネクタ 673"/>
        <xdr:cNvCxnSpPr/>
      </xdr:nvCxnSpPr>
      <xdr:spPr>
        <a:xfrm flipV="1">
          <a:off x="14592300" y="16915216"/>
          <a:ext cx="889000" cy="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16365</xdr:rowOff>
    </xdr:from>
    <xdr:to>
      <xdr:col>81</xdr:col>
      <xdr:colOff>101600</xdr:colOff>
      <xdr:row>98</xdr:row>
      <xdr:rowOff>117965</xdr:rowOff>
    </xdr:to>
    <xdr:sp macro="" textlink="">
      <xdr:nvSpPr>
        <xdr:cNvPr id="675" name="フローチャート: 判断 674"/>
        <xdr:cNvSpPr/>
      </xdr:nvSpPr>
      <xdr:spPr>
        <a:xfrm>
          <a:off x="15430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134492</xdr:rowOff>
    </xdr:from>
    <xdr:ext cx="534377" cy="259045"/>
    <xdr:sp macro="" textlink="">
      <xdr:nvSpPr>
        <xdr:cNvPr id="676" name="テキスト ボックス 675"/>
        <xdr:cNvSpPr txBox="1"/>
      </xdr:nvSpPr>
      <xdr:spPr>
        <a:xfrm>
          <a:off x="15214111" y="1659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117725</xdr:rowOff>
    </xdr:from>
    <xdr:to>
      <xdr:col>76</xdr:col>
      <xdr:colOff>114300</xdr:colOff>
      <xdr:row>98</xdr:row>
      <xdr:rowOff>119439</xdr:rowOff>
    </xdr:to>
    <xdr:cxnSp macro="">
      <xdr:nvCxnSpPr>
        <xdr:cNvPr id="677" name="直線コネクタ 676"/>
        <xdr:cNvCxnSpPr/>
      </xdr:nvCxnSpPr>
      <xdr:spPr>
        <a:xfrm>
          <a:off x="13703300" y="16919825"/>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30578</xdr:rowOff>
    </xdr:from>
    <xdr:to>
      <xdr:col>76</xdr:col>
      <xdr:colOff>165100</xdr:colOff>
      <xdr:row>98</xdr:row>
      <xdr:rowOff>132178</xdr:rowOff>
    </xdr:to>
    <xdr:sp macro="" textlink="">
      <xdr:nvSpPr>
        <xdr:cNvPr id="678" name="フローチャート: 判断 677"/>
        <xdr:cNvSpPr/>
      </xdr:nvSpPr>
      <xdr:spPr>
        <a:xfrm>
          <a:off x="14541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148705</xdr:rowOff>
    </xdr:from>
    <xdr:ext cx="534377" cy="259045"/>
    <xdr:sp macro="" textlink="">
      <xdr:nvSpPr>
        <xdr:cNvPr id="679" name="テキスト ボックス 678"/>
        <xdr:cNvSpPr txBox="1"/>
      </xdr:nvSpPr>
      <xdr:spPr>
        <a:xfrm>
          <a:off x="14325111" y="1660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95991</xdr:rowOff>
    </xdr:from>
    <xdr:to>
      <xdr:col>71</xdr:col>
      <xdr:colOff>177800</xdr:colOff>
      <xdr:row>98</xdr:row>
      <xdr:rowOff>117725</xdr:rowOff>
    </xdr:to>
    <xdr:cxnSp macro="">
      <xdr:nvCxnSpPr>
        <xdr:cNvPr id="680" name="直線コネクタ 679"/>
        <xdr:cNvCxnSpPr/>
      </xdr:nvCxnSpPr>
      <xdr:spPr>
        <a:xfrm>
          <a:off x="12814300" y="16898091"/>
          <a:ext cx="889000" cy="2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39653</xdr:rowOff>
    </xdr:from>
    <xdr:to>
      <xdr:col>72</xdr:col>
      <xdr:colOff>38100</xdr:colOff>
      <xdr:row>98</xdr:row>
      <xdr:rowOff>141253</xdr:rowOff>
    </xdr:to>
    <xdr:sp macro="" textlink="">
      <xdr:nvSpPr>
        <xdr:cNvPr id="681" name="フローチャート: 判断 680"/>
        <xdr:cNvSpPr/>
      </xdr:nvSpPr>
      <xdr:spPr>
        <a:xfrm>
          <a:off x="13652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157780</xdr:rowOff>
    </xdr:from>
    <xdr:ext cx="534377" cy="259045"/>
    <xdr:sp macro="" textlink="">
      <xdr:nvSpPr>
        <xdr:cNvPr id="682" name="テキスト ボックス 681"/>
        <xdr:cNvSpPr txBox="1"/>
      </xdr:nvSpPr>
      <xdr:spPr>
        <a:xfrm>
          <a:off x="13436111" y="1661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42686</xdr:rowOff>
    </xdr:from>
    <xdr:to>
      <xdr:col>67</xdr:col>
      <xdr:colOff>101600</xdr:colOff>
      <xdr:row>98</xdr:row>
      <xdr:rowOff>144286</xdr:rowOff>
    </xdr:to>
    <xdr:sp macro="" textlink="">
      <xdr:nvSpPr>
        <xdr:cNvPr id="683" name="フローチャート: 判断 682"/>
        <xdr:cNvSpPr/>
      </xdr:nvSpPr>
      <xdr:spPr>
        <a:xfrm>
          <a:off x="12763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160813</xdr:rowOff>
    </xdr:from>
    <xdr:ext cx="534377" cy="259045"/>
    <xdr:sp macro="" textlink="">
      <xdr:nvSpPr>
        <xdr:cNvPr id="684" name="テキスト ボックス 683"/>
        <xdr:cNvSpPr txBox="1"/>
      </xdr:nvSpPr>
      <xdr:spPr>
        <a:xfrm>
          <a:off x="12547111" y="1662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26798</xdr:rowOff>
    </xdr:from>
    <xdr:to>
      <xdr:col>85</xdr:col>
      <xdr:colOff>177800</xdr:colOff>
      <xdr:row>98</xdr:row>
      <xdr:rowOff>128398</xdr:rowOff>
    </xdr:to>
    <xdr:sp macro="" textlink="">
      <xdr:nvSpPr>
        <xdr:cNvPr id="690" name="楕円 689"/>
        <xdr:cNvSpPr/>
      </xdr:nvSpPr>
      <xdr:spPr>
        <a:xfrm>
          <a:off x="16268700" y="1682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127745</xdr:rowOff>
    </xdr:from>
    <xdr:ext cx="534377" cy="259045"/>
    <xdr:sp macro="" textlink="">
      <xdr:nvSpPr>
        <xdr:cNvPr id="691" name="積立金該当値テキスト"/>
        <xdr:cNvSpPr txBox="1"/>
      </xdr:nvSpPr>
      <xdr:spPr>
        <a:xfrm>
          <a:off x="16370300" y="1675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62316</xdr:rowOff>
    </xdr:from>
    <xdr:to>
      <xdr:col>81</xdr:col>
      <xdr:colOff>101600</xdr:colOff>
      <xdr:row>98</xdr:row>
      <xdr:rowOff>163916</xdr:rowOff>
    </xdr:to>
    <xdr:sp macro="" textlink="">
      <xdr:nvSpPr>
        <xdr:cNvPr id="692" name="楕円 691"/>
        <xdr:cNvSpPr/>
      </xdr:nvSpPr>
      <xdr:spPr>
        <a:xfrm>
          <a:off x="15430500" y="1686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155043</xdr:rowOff>
    </xdr:from>
    <xdr:ext cx="534377" cy="259045"/>
    <xdr:sp macro="" textlink="">
      <xdr:nvSpPr>
        <xdr:cNvPr id="693" name="テキスト ボックス 692"/>
        <xdr:cNvSpPr txBox="1"/>
      </xdr:nvSpPr>
      <xdr:spPr>
        <a:xfrm>
          <a:off x="15214111" y="1695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68639</xdr:rowOff>
    </xdr:from>
    <xdr:to>
      <xdr:col>76</xdr:col>
      <xdr:colOff>165100</xdr:colOff>
      <xdr:row>98</xdr:row>
      <xdr:rowOff>170239</xdr:rowOff>
    </xdr:to>
    <xdr:sp macro="" textlink="">
      <xdr:nvSpPr>
        <xdr:cNvPr id="694" name="楕円 693"/>
        <xdr:cNvSpPr/>
      </xdr:nvSpPr>
      <xdr:spPr>
        <a:xfrm>
          <a:off x="14541500" y="1687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161366</xdr:rowOff>
    </xdr:from>
    <xdr:ext cx="469744" cy="259045"/>
    <xdr:sp macro="" textlink="">
      <xdr:nvSpPr>
        <xdr:cNvPr id="695" name="テキスト ボックス 694"/>
        <xdr:cNvSpPr txBox="1"/>
      </xdr:nvSpPr>
      <xdr:spPr>
        <a:xfrm>
          <a:off x="14357428" y="16963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66925</xdr:rowOff>
    </xdr:from>
    <xdr:to>
      <xdr:col>72</xdr:col>
      <xdr:colOff>38100</xdr:colOff>
      <xdr:row>98</xdr:row>
      <xdr:rowOff>168525</xdr:rowOff>
    </xdr:to>
    <xdr:sp macro="" textlink="">
      <xdr:nvSpPr>
        <xdr:cNvPr id="696" name="楕円 695"/>
        <xdr:cNvSpPr/>
      </xdr:nvSpPr>
      <xdr:spPr>
        <a:xfrm>
          <a:off x="13652500" y="168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159652</xdr:rowOff>
    </xdr:from>
    <xdr:ext cx="469744" cy="259045"/>
    <xdr:sp macro="" textlink="">
      <xdr:nvSpPr>
        <xdr:cNvPr id="697" name="テキスト ボックス 696"/>
        <xdr:cNvSpPr txBox="1"/>
      </xdr:nvSpPr>
      <xdr:spPr>
        <a:xfrm>
          <a:off x="13468428" y="16961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45191</xdr:rowOff>
    </xdr:from>
    <xdr:to>
      <xdr:col>67</xdr:col>
      <xdr:colOff>101600</xdr:colOff>
      <xdr:row>98</xdr:row>
      <xdr:rowOff>146791</xdr:rowOff>
    </xdr:to>
    <xdr:sp macro="" textlink="">
      <xdr:nvSpPr>
        <xdr:cNvPr id="698" name="楕円 697"/>
        <xdr:cNvSpPr/>
      </xdr:nvSpPr>
      <xdr:spPr>
        <a:xfrm>
          <a:off x="12763500" y="16847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137918</xdr:rowOff>
    </xdr:from>
    <xdr:ext cx="534377" cy="259045"/>
    <xdr:sp macro="" textlink="">
      <xdr:nvSpPr>
        <xdr:cNvPr id="699" name="テキスト ボックス 698"/>
        <xdr:cNvSpPr txBox="1"/>
      </xdr:nvSpPr>
      <xdr:spPr>
        <a:xfrm>
          <a:off x="12547111" y="16940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0" name="直線コネクタ 70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1" name="テキスト ボックス 71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2" name="直線コネクタ 71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3" name="テキスト ボックス 712"/>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5" name="テキスト ボックス 71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6" name="直線コネクタ 71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7" name="テキスト ボックス 716"/>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8" name="直線コネクタ 71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9" name="テキスト ボックス 71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82664</xdr:rowOff>
    </xdr:from>
    <xdr:to>
      <xdr:col>116</xdr:col>
      <xdr:colOff>62864</xdr:colOff>
      <xdr:row>39</xdr:row>
      <xdr:rowOff>44450</xdr:rowOff>
    </xdr:to>
    <xdr:cxnSp macro="">
      <xdr:nvCxnSpPr>
        <xdr:cNvPr id="723" name="直線コネクタ 722"/>
        <xdr:cNvCxnSpPr/>
      </xdr:nvCxnSpPr>
      <xdr:spPr>
        <a:xfrm flipV="1">
          <a:off x="22159595" y="5226164"/>
          <a:ext cx="1269" cy="1504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4"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5" name="直線コネクタ 72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29341</xdr:rowOff>
    </xdr:from>
    <xdr:ext cx="534377" cy="259045"/>
    <xdr:sp macro="" textlink="">
      <xdr:nvSpPr>
        <xdr:cNvPr id="726" name="投資及び出資金最大値テキスト"/>
        <xdr:cNvSpPr txBox="1"/>
      </xdr:nvSpPr>
      <xdr:spPr>
        <a:xfrm>
          <a:off x="22212300" y="500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82664</xdr:rowOff>
    </xdr:from>
    <xdr:to>
      <xdr:col>116</xdr:col>
      <xdr:colOff>152400</xdr:colOff>
      <xdr:row>30</xdr:row>
      <xdr:rowOff>82664</xdr:rowOff>
    </xdr:to>
    <xdr:cxnSp macro="">
      <xdr:nvCxnSpPr>
        <xdr:cNvPr id="727" name="直線コネクタ 726"/>
        <xdr:cNvCxnSpPr/>
      </xdr:nvCxnSpPr>
      <xdr:spPr>
        <a:xfrm>
          <a:off x="22072600" y="522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81064</xdr:rowOff>
    </xdr:from>
    <xdr:to>
      <xdr:col>116</xdr:col>
      <xdr:colOff>63500</xdr:colOff>
      <xdr:row>37</xdr:row>
      <xdr:rowOff>103315</xdr:rowOff>
    </xdr:to>
    <xdr:cxnSp macro="">
      <xdr:nvCxnSpPr>
        <xdr:cNvPr id="728" name="直線コネクタ 727"/>
        <xdr:cNvCxnSpPr/>
      </xdr:nvCxnSpPr>
      <xdr:spPr>
        <a:xfrm>
          <a:off x="21323300" y="6424714"/>
          <a:ext cx="838200" cy="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5262</xdr:rowOff>
    </xdr:from>
    <xdr:ext cx="469744" cy="259045"/>
    <xdr:sp macro="" textlink="">
      <xdr:nvSpPr>
        <xdr:cNvPr id="729" name="投資及び出資金平均値テキスト"/>
        <xdr:cNvSpPr txBox="1"/>
      </xdr:nvSpPr>
      <xdr:spPr>
        <a:xfrm>
          <a:off x="22212300" y="65203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26835</xdr:rowOff>
    </xdr:from>
    <xdr:to>
      <xdr:col>116</xdr:col>
      <xdr:colOff>114300</xdr:colOff>
      <xdr:row>38</xdr:row>
      <xdr:rowOff>128435</xdr:rowOff>
    </xdr:to>
    <xdr:sp macro="" textlink="">
      <xdr:nvSpPr>
        <xdr:cNvPr id="730" name="フローチャート: 判断 729"/>
        <xdr:cNvSpPr/>
      </xdr:nvSpPr>
      <xdr:spPr>
        <a:xfrm>
          <a:off x="22110700" y="654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81064</xdr:rowOff>
    </xdr:from>
    <xdr:to>
      <xdr:col>111</xdr:col>
      <xdr:colOff>177800</xdr:colOff>
      <xdr:row>38</xdr:row>
      <xdr:rowOff>136042</xdr:rowOff>
    </xdr:to>
    <xdr:cxnSp macro="">
      <xdr:nvCxnSpPr>
        <xdr:cNvPr id="731" name="直線コネクタ 730"/>
        <xdr:cNvCxnSpPr/>
      </xdr:nvCxnSpPr>
      <xdr:spPr>
        <a:xfrm flipV="1">
          <a:off x="20434300" y="6424714"/>
          <a:ext cx="889000" cy="2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15977</xdr:rowOff>
    </xdr:from>
    <xdr:to>
      <xdr:col>112</xdr:col>
      <xdr:colOff>38100</xdr:colOff>
      <xdr:row>38</xdr:row>
      <xdr:rowOff>117577</xdr:rowOff>
    </xdr:to>
    <xdr:sp macro="" textlink="">
      <xdr:nvSpPr>
        <xdr:cNvPr id="732" name="フローチャート: 判断 731"/>
        <xdr:cNvSpPr/>
      </xdr:nvSpPr>
      <xdr:spPr>
        <a:xfrm>
          <a:off x="21272500" y="653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108704</xdr:rowOff>
    </xdr:from>
    <xdr:ext cx="469744" cy="259045"/>
    <xdr:sp macro="" textlink="">
      <xdr:nvSpPr>
        <xdr:cNvPr id="733" name="テキスト ボックス 732"/>
        <xdr:cNvSpPr txBox="1"/>
      </xdr:nvSpPr>
      <xdr:spPr>
        <a:xfrm>
          <a:off x="21088428" y="6623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127622</xdr:rowOff>
    </xdr:from>
    <xdr:to>
      <xdr:col>107</xdr:col>
      <xdr:colOff>50800</xdr:colOff>
      <xdr:row>38</xdr:row>
      <xdr:rowOff>136042</xdr:rowOff>
    </xdr:to>
    <xdr:cxnSp macro="">
      <xdr:nvCxnSpPr>
        <xdr:cNvPr id="734" name="直線コネクタ 733"/>
        <xdr:cNvCxnSpPr/>
      </xdr:nvCxnSpPr>
      <xdr:spPr>
        <a:xfrm>
          <a:off x="19545300" y="6642722"/>
          <a:ext cx="889000" cy="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68517</xdr:rowOff>
    </xdr:from>
    <xdr:to>
      <xdr:col>107</xdr:col>
      <xdr:colOff>101600</xdr:colOff>
      <xdr:row>38</xdr:row>
      <xdr:rowOff>170117</xdr:rowOff>
    </xdr:to>
    <xdr:sp macro="" textlink="">
      <xdr:nvSpPr>
        <xdr:cNvPr id="735" name="フローチャート: 判断 734"/>
        <xdr:cNvSpPr/>
      </xdr:nvSpPr>
      <xdr:spPr>
        <a:xfrm>
          <a:off x="20383500" y="658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15193</xdr:rowOff>
    </xdr:from>
    <xdr:ext cx="469744" cy="259045"/>
    <xdr:sp macro="" textlink="">
      <xdr:nvSpPr>
        <xdr:cNvPr id="736" name="テキスト ボックス 735"/>
        <xdr:cNvSpPr txBox="1"/>
      </xdr:nvSpPr>
      <xdr:spPr>
        <a:xfrm>
          <a:off x="20199428" y="635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98895</xdr:rowOff>
    </xdr:from>
    <xdr:to>
      <xdr:col>102</xdr:col>
      <xdr:colOff>114300</xdr:colOff>
      <xdr:row>38</xdr:row>
      <xdr:rowOff>127622</xdr:rowOff>
    </xdr:to>
    <xdr:cxnSp macro="">
      <xdr:nvCxnSpPr>
        <xdr:cNvPr id="737" name="直線コネクタ 736"/>
        <xdr:cNvCxnSpPr/>
      </xdr:nvCxnSpPr>
      <xdr:spPr>
        <a:xfrm>
          <a:off x="18656300" y="6613995"/>
          <a:ext cx="8890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74841</xdr:rowOff>
    </xdr:from>
    <xdr:to>
      <xdr:col>102</xdr:col>
      <xdr:colOff>165100</xdr:colOff>
      <xdr:row>39</xdr:row>
      <xdr:rowOff>4991</xdr:rowOff>
    </xdr:to>
    <xdr:sp macro="" textlink="">
      <xdr:nvSpPr>
        <xdr:cNvPr id="738" name="フローチャート: 判断 737"/>
        <xdr:cNvSpPr/>
      </xdr:nvSpPr>
      <xdr:spPr>
        <a:xfrm>
          <a:off x="194945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21518</xdr:rowOff>
    </xdr:from>
    <xdr:ext cx="469744" cy="259045"/>
    <xdr:sp macro="" textlink="">
      <xdr:nvSpPr>
        <xdr:cNvPr id="739" name="テキスト ボックス 738"/>
        <xdr:cNvSpPr txBox="1"/>
      </xdr:nvSpPr>
      <xdr:spPr>
        <a:xfrm>
          <a:off x="19310428" y="6365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82461</xdr:rowOff>
    </xdr:from>
    <xdr:to>
      <xdr:col>98</xdr:col>
      <xdr:colOff>38100</xdr:colOff>
      <xdr:row>39</xdr:row>
      <xdr:rowOff>12611</xdr:rowOff>
    </xdr:to>
    <xdr:sp macro="" textlink="">
      <xdr:nvSpPr>
        <xdr:cNvPr id="740" name="フローチャート: 判断 739"/>
        <xdr:cNvSpPr/>
      </xdr:nvSpPr>
      <xdr:spPr>
        <a:xfrm>
          <a:off x="18605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3738</xdr:rowOff>
    </xdr:from>
    <xdr:ext cx="469744" cy="259045"/>
    <xdr:sp macro="" textlink="">
      <xdr:nvSpPr>
        <xdr:cNvPr id="741" name="テキスト ボックス 740"/>
        <xdr:cNvSpPr txBox="1"/>
      </xdr:nvSpPr>
      <xdr:spPr>
        <a:xfrm>
          <a:off x="18421428" y="669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52515</xdr:rowOff>
    </xdr:from>
    <xdr:to>
      <xdr:col>116</xdr:col>
      <xdr:colOff>114300</xdr:colOff>
      <xdr:row>37</xdr:row>
      <xdr:rowOff>154115</xdr:rowOff>
    </xdr:to>
    <xdr:sp macro="" textlink="">
      <xdr:nvSpPr>
        <xdr:cNvPr id="747" name="楕円 746"/>
        <xdr:cNvSpPr/>
      </xdr:nvSpPr>
      <xdr:spPr>
        <a:xfrm>
          <a:off x="22110700" y="639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75392</xdr:rowOff>
    </xdr:from>
    <xdr:ext cx="469744" cy="259045"/>
    <xdr:sp macro="" textlink="">
      <xdr:nvSpPr>
        <xdr:cNvPr id="748" name="投資及び出資金該当値テキスト"/>
        <xdr:cNvSpPr txBox="1"/>
      </xdr:nvSpPr>
      <xdr:spPr>
        <a:xfrm>
          <a:off x="22212300" y="624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30264</xdr:rowOff>
    </xdr:from>
    <xdr:to>
      <xdr:col>112</xdr:col>
      <xdr:colOff>38100</xdr:colOff>
      <xdr:row>37</xdr:row>
      <xdr:rowOff>131864</xdr:rowOff>
    </xdr:to>
    <xdr:sp macro="" textlink="">
      <xdr:nvSpPr>
        <xdr:cNvPr id="749" name="楕円 748"/>
        <xdr:cNvSpPr/>
      </xdr:nvSpPr>
      <xdr:spPr>
        <a:xfrm>
          <a:off x="21272500" y="637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148391</xdr:rowOff>
    </xdr:from>
    <xdr:ext cx="469744" cy="259045"/>
    <xdr:sp macro="" textlink="">
      <xdr:nvSpPr>
        <xdr:cNvPr id="750" name="テキスト ボックス 749"/>
        <xdr:cNvSpPr txBox="1"/>
      </xdr:nvSpPr>
      <xdr:spPr>
        <a:xfrm>
          <a:off x="21088428" y="61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85242</xdr:rowOff>
    </xdr:from>
    <xdr:to>
      <xdr:col>107</xdr:col>
      <xdr:colOff>101600</xdr:colOff>
      <xdr:row>39</xdr:row>
      <xdr:rowOff>15392</xdr:rowOff>
    </xdr:to>
    <xdr:sp macro="" textlink="">
      <xdr:nvSpPr>
        <xdr:cNvPr id="751" name="楕円 750"/>
        <xdr:cNvSpPr/>
      </xdr:nvSpPr>
      <xdr:spPr>
        <a:xfrm>
          <a:off x="20383500" y="660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6519</xdr:rowOff>
    </xdr:from>
    <xdr:ext cx="469744" cy="259045"/>
    <xdr:sp macro="" textlink="">
      <xdr:nvSpPr>
        <xdr:cNvPr id="752" name="テキスト ボックス 751"/>
        <xdr:cNvSpPr txBox="1"/>
      </xdr:nvSpPr>
      <xdr:spPr>
        <a:xfrm>
          <a:off x="20199428" y="669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76822</xdr:rowOff>
    </xdr:from>
    <xdr:to>
      <xdr:col>102</xdr:col>
      <xdr:colOff>165100</xdr:colOff>
      <xdr:row>39</xdr:row>
      <xdr:rowOff>6972</xdr:rowOff>
    </xdr:to>
    <xdr:sp macro="" textlink="">
      <xdr:nvSpPr>
        <xdr:cNvPr id="753" name="楕円 752"/>
        <xdr:cNvSpPr/>
      </xdr:nvSpPr>
      <xdr:spPr>
        <a:xfrm>
          <a:off x="19494500" y="659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169549</xdr:rowOff>
    </xdr:from>
    <xdr:ext cx="469744" cy="259045"/>
    <xdr:sp macro="" textlink="">
      <xdr:nvSpPr>
        <xdr:cNvPr id="754" name="テキスト ボックス 753"/>
        <xdr:cNvSpPr txBox="1"/>
      </xdr:nvSpPr>
      <xdr:spPr>
        <a:xfrm>
          <a:off x="19310428" y="6684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48095</xdr:rowOff>
    </xdr:from>
    <xdr:to>
      <xdr:col>98</xdr:col>
      <xdr:colOff>38100</xdr:colOff>
      <xdr:row>38</xdr:row>
      <xdr:rowOff>149695</xdr:rowOff>
    </xdr:to>
    <xdr:sp macro="" textlink="">
      <xdr:nvSpPr>
        <xdr:cNvPr id="755" name="楕円 754"/>
        <xdr:cNvSpPr/>
      </xdr:nvSpPr>
      <xdr:spPr>
        <a:xfrm>
          <a:off x="18605500" y="656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166222</xdr:rowOff>
    </xdr:from>
    <xdr:ext cx="469744" cy="259045"/>
    <xdr:sp macro="" textlink="">
      <xdr:nvSpPr>
        <xdr:cNvPr id="756" name="テキスト ボックス 755"/>
        <xdr:cNvSpPr txBox="1"/>
      </xdr:nvSpPr>
      <xdr:spPr>
        <a:xfrm>
          <a:off x="18421428" y="633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147510</xdr:rowOff>
    </xdr:from>
    <xdr:to>
      <xdr:col>116</xdr:col>
      <xdr:colOff>62864</xdr:colOff>
      <xdr:row>59</xdr:row>
      <xdr:rowOff>44450</xdr:rowOff>
    </xdr:to>
    <xdr:cxnSp macro="">
      <xdr:nvCxnSpPr>
        <xdr:cNvPr id="780" name="直線コネクタ 779"/>
        <xdr:cNvCxnSpPr/>
      </xdr:nvCxnSpPr>
      <xdr:spPr>
        <a:xfrm flipV="1">
          <a:off x="22159595" y="8891460"/>
          <a:ext cx="1269" cy="1268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94187</xdr:rowOff>
    </xdr:from>
    <xdr:ext cx="534377" cy="259045"/>
    <xdr:sp macro="" textlink="">
      <xdr:nvSpPr>
        <xdr:cNvPr id="783" name="貸付金最大値テキスト"/>
        <xdr:cNvSpPr txBox="1"/>
      </xdr:nvSpPr>
      <xdr:spPr>
        <a:xfrm>
          <a:off x="22212300" y="866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147510</xdr:rowOff>
    </xdr:from>
    <xdr:to>
      <xdr:col>116</xdr:col>
      <xdr:colOff>152400</xdr:colOff>
      <xdr:row>51</xdr:row>
      <xdr:rowOff>147510</xdr:rowOff>
    </xdr:to>
    <xdr:cxnSp macro="">
      <xdr:nvCxnSpPr>
        <xdr:cNvPr id="784" name="直線コネクタ 783"/>
        <xdr:cNvCxnSpPr/>
      </xdr:nvCxnSpPr>
      <xdr:spPr>
        <a:xfrm>
          <a:off x="22072600" y="889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125222</xdr:rowOff>
    </xdr:from>
    <xdr:to>
      <xdr:col>116</xdr:col>
      <xdr:colOff>63500</xdr:colOff>
      <xdr:row>58</xdr:row>
      <xdr:rowOff>126384</xdr:rowOff>
    </xdr:to>
    <xdr:cxnSp macro="">
      <xdr:nvCxnSpPr>
        <xdr:cNvPr id="785" name="直線コネクタ 784"/>
        <xdr:cNvCxnSpPr/>
      </xdr:nvCxnSpPr>
      <xdr:spPr>
        <a:xfrm flipV="1">
          <a:off x="21323300" y="10069322"/>
          <a:ext cx="838200" cy="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81087</xdr:rowOff>
    </xdr:from>
    <xdr:ext cx="469744" cy="259045"/>
    <xdr:sp macro="" textlink="">
      <xdr:nvSpPr>
        <xdr:cNvPr id="786" name="貸付金平均値テキスト"/>
        <xdr:cNvSpPr txBox="1"/>
      </xdr:nvSpPr>
      <xdr:spPr>
        <a:xfrm>
          <a:off x="22212300" y="9853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58210</xdr:rowOff>
    </xdr:from>
    <xdr:to>
      <xdr:col>116</xdr:col>
      <xdr:colOff>114300</xdr:colOff>
      <xdr:row>58</xdr:row>
      <xdr:rowOff>159810</xdr:rowOff>
    </xdr:to>
    <xdr:sp macro="" textlink="">
      <xdr:nvSpPr>
        <xdr:cNvPr id="787" name="フローチャート: 判断 786"/>
        <xdr:cNvSpPr/>
      </xdr:nvSpPr>
      <xdr:spPr>
        <a:xfrm>
          <a:off x="22110700" y="1000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126384</xdr:rowOff>
    </xdr:from>
    <xdr:to>
      <xdr:col>111</xdr:col>
      <xdr:colOff>177800</xdr:colOff>
      <xdr:row>58</xdr:row>
      <xdr:rowOff>127794</xdr:rowOff>
    </xdr:to>
    <xdr:cxnSp macro="">
      <xdr:nvCxnSpPr>
        <xdr:cNvPr id="788" name="直線コネクタ 787"/>
        <xdr:cNvCxnSpPr/>
      </xdr:nvCxnSpPr>
      <xdr:spPr>
        <a:xfrm flipV="1">
          <a:off x="20434300" y="10070484"/>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45314</xdr:rowOff>
    </xdr:from>
    <xdr:to>
      <xdr:col>112</xdr:col>
      <xdr:colOff>38100</xdr:colOff>
      <xdr:row>58</xdr:row>
      <xdr:rowOff>146914</xdr:rowOff>
    </xdr:to>
    <xdr:sp macro="" textlink="">
      <xdr:nvSpPr>
        <xdr:cNvPr id="789" name="フローチャート: 判断 788"/>
        <xdr:cNvSpPr/>
      </xdr:nvSpPr>
      <xdr:spPr>
        <a:xfrm>
          <a:off x="21272500" y="998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163441</xdr:rowOff>
    </xdr:from>
    <xdr:ext cx="469744" cy="259045"/>
    <xdr:sp macro="" textlink="">
      <xdr:nvSpPr>
        <xdr:cNvPr id="790" name="テキスト ボックス 789"/>
        <xdr:cNvSpPr txBox="1"/>
      </xdr:nvSpPr>
      <xdr:spPr>
        <a:xfrm>
          <a:off x="21088428" y="9764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127794</xdr:rowOff>
    </xdr:from>
    <xdr:to>
      <xdr:col>107</xdr:col>
      <xdr:colOff>50800</xdr:colOff>
      <xdr:row>58</xdr:row>
      <xdr:rowOff>128975</xdr:rowOff>
    </xdr:to>
    <xdr:cxnSp macro="">
      <xdr:nvCxnSpPr>
        <xdr:cNvPr id="791" name="直線コネクタ 790"/>
        <xdr:cNvCxnSpPr/>
      </xdr:nvCxnSpPr>
      <xdr:spPr>
        <a:xfrm flipV="1">
          <a:off x="19545300" y="10071894"/>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60801</xdr:rowOff>
    </xdr:from>
    <xdr:to>
      <xdr:col>107</xdr:col>
      <xdr:colOff>101600</xdr:colOff>
      <xdr:row>58</xdr:row>
      <xdr:rowOff>162401</xdr:rowOff>
    </xdr:to>
    <xdr:sp macro="" textlink="">
      <xdr:nvSpPr>
        <xdr:cNvPr id="792" name="フローチャート: 判断 791"/>
        <xdr:cNvSpPr/>
      </xdr:nvSpPr>
      <xdr:spPr>
        <a:xfrm>
          <a:off x="20383500" y="10004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7478</xdr:rowOff>
    </xdr:from>
    <xdr:ext cx="469744" cy="259045"/>
    <xdr:sp macro="" textlink="">
      <xdr:nvSpPr>
        <xdr:cNvPr id="793" name="テキスト ボックス 792"/>
        <xdr:cNvSpPr txBox="1"/>
      </xdr:nvSpPr>
      <xdr:spPr>
        <a:xfrm>
          <a:off x="20199428" y="978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91180</xdr:rowOff>
    </xdr:from>
    <xdr:to>
      <xdr:col>102</xdr:col>
      <xdr:colOff>114300</xdr:colOff>
      <xdr:row>58</xdr:row>
      <xdr:rowOff>128975</xdr:rowOff>
    </xdr:to>
    <xdr:cxnSp macro="">
      <xdr:nvCxnSpPr>
        <xdr:cNvPr id="794" name="直線コネクタ 793"/>
        <xdr:cNvCxnSpPr/>
      </xdr:nvCxnSpPr>
      <xdr:spPr>
        <a:xfrm>
          <a:off x="18656300" y="10035280"/>
          <a:ext cx="889000" cy="3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58668</xdr:rowOff>
    </xdr:from>
    <xdr:to>
      <xdr:col>102</xdr:col>
      <xdr:colOff>165100</xdr:colOff>
      <xdr:row>58</xdr:row>
      <xdr:rowOff>160268</xdr:rowOff>
    </xdr:to>
    <xdr:sp macro="" textlink="">
      <xdr:nvSpPr>
        <xdr:cNvPr id="795" name="フローチャート: 判断 794"/>
        <xdr:cNvSpPr/>
      </xdr:nvSpPr>
      <xdr:spPr>
        <a:xfrm>
          <a:off x="19494500" y="1000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5345</xdr:rowOff>
    </xdr:from>
    <xdr:ext cx="469744" cy="259045"/>
    <xdr:sp macro="" textlink="">
      <xdr:nvSpPr>
        <xdr:cNvPr id="796" name="テキスト ボックス 795"/>
        <xdr:cNvSpPr txBox="1"/>
      </xdr:nvSpPr>
      <xdr:spPr>
        <a:xfrm>
          <a:off x="19310428" y="977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62592</xdr:rowOff>
    </xdr:from>
    <xdr:to>
      <xdr:col>98</xdr:col>
      <xdr:colOff>38100</xdr:colOff>
      <xdr:row>58</xdr:row>
      <xdr:rowOff>164192</xdr:rowOff>
    </xdr:to>
    <xdr:sp macro="" textlink="">
      <xdr:nvSpPr>
        <xdr:cNvPr id="797" name="フローチャート: 判断 796"/>
        <xdr:cNvSpPr/>
      </xdr:nvSpPr>
      <xdr:spPr>
        <a:xfrm>
          <a:off x="18605500" y="1000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155319</xdr:rowOff>
    </xdr:from>
    <xdr:ext cx="469744" cy="259045"/>
    <xdr:sp macro="" textlink="">
      <xdr:nvSpPr>
        <xdr:cNvPr id="798" name="テキスト ボックス 797"/>
        <xdr:cNvSpPr txBox="1"/>
      </xdr:nvSpPr>
      <xdr:spPr>
        <a:xfrm>
          <a:off x="18421428" y="1009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74422</xdr:rowOff>
    </xdr:from>
    <xdr:to>
      <xdr:col>116</xdr:col>
      <xdr:colOff>114300</xdr:colOff>
      <xdr:row>59</xdr:row>
      <xdr:rowOff>4572</xdr:rowOff>
    </xdr:to>
    <xdr:sp macro="" textlink="">
      <xdr:nvSpPr>
        <xdr:cNvPr id="804" name="楕円 803"/>
        <xdr:cNvSpPr/>
      </xdr:nvSpPr>
      <xdr:spPr>
        <a:xfrm>
          <a:off x="22110700" y="1001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36637</xdr:rowOff>
    </xdr:from>
    <xdr:ext cx="469744" cy="259045"/>
    <xdr:sp macro="" textlink="">
      <xdr:nvSpPr>
        <xdr:cNvPr id="805" name="貸付金該当値テキスト"/>
        <xdr:cNvSpPr txBox="1"/>
      </xdr:nvSpPr>
      <xdr:spPr>
        <a:xfrm>
          <a:off x="22212300" y="9980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75584</xdr:rowOff>
    </xdr:from>
    <xdr:to>
      <xdr:col>112</xdr:col>
      <xdr:colOff>38100</xdr:colOff>
      <xdr:row>59</xdr:row>
      <xdr:rowOff>5734</xdr:rowOff>
    </xdr:to>
    <xdr:sp macro="" textlink="">
      <xdr:nvSpPr>
        <xdr:cNvPr id="806" name="楕円 805"/>
        <xdr:cNvSpPr/>
      </xdr:nvSpPr>
      <xdr:spPr>
        <a:xfrm>
          <a:off x="21272500" y="1001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168311</xdr:rowOff>
    </xdr:from>
    <xdr:ext cx="469744" cy="259045"/>
    <xdr:sp macro="" textlink="">
      <xdr:nvSpPr>
        <xdr:cNvPr id="807" name="テキスト ボックス 806"/>
        <xdr:cNvSpPr txBox="1"/>
      </xdr:nvSpPr>
      <xdr:spPr>
        <a:xfrm>
          <a:off x="21088428" y="1011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76994</xdr:rowOff>
    </xdr:from>
    <xdr:to>
      <xdr:col>107</xdr:col>
      <xdr:colOff>101600</xdr:colOff>
      <xdr:row>59</xdr:row>
      <xdr:rowOff>7144</xdr:rowOff>
    </xdr:to>
    <xdr:sp macro="" textlink="">
      <xdr:nvSpPr>
        <xdr:cNvPr id="808" name="楕円 807"/>
        <xdr:cNvSpPr/>
      </xdr:nvSpPr>
      <xdr:spPr>
        <a:xfrm>
          <a:off x="20383500" y="1002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169721</xdr:rowOff>
    </xdr:from>
    <xdr:ext cx="469744" cy="259045"/>
    <xdr:sp macro="" textlink="">
      <xdr:nvSpPr>
        <xdr:cNvPr id="809" name="テキスト ボックス 808"/>
        <xdr:cNvSpPr txBox="1"/>
      </xdr:nvSpPr>
      <xdr:spPr>
        <a:xfrm>
          <a:off x="20199428" y="1011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78175</xdr:rowOff>
    </xdr:from>
    <xdr:to>
      <xdr:col>102</xdr:col>
      <xdr:colOff>165100</xdr:colOff>
      <xdr:row>59</xdr:row>
      <xdr:rowOff>8325</xdr:rowOff>
    </xdr:to>
    <xdr:sp macro="" textlink="">
      <xdr:nvSpPr>
        <xdr:cNvPr id="810" name="楕円 809"/>
        <xdr:cNvSpPr/>
      </xdr:nvSpPr>
      <xdr:spPr>
        <a:xfrm>
          <a:off x="19494500" y="1002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170902</xdr:rowOff>
    </xdr:from>
    <xdr:ext cx="469744" cy="259045"/>
    <xdr:sp macro="" textlink="">
      <xdr:nvSpPr>
        <xdr:cNvPr id="811" name="テキスト ボックス 810"/>
        <xdr:cNvSpPr txBox="1"/>
      </xdr:nvSpPr>
      <xdr:spPr>
        <a:xfrm>
          <a:off x="19310428" y="1011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40380</xdr:rowOff>
    </xdr:from>
    <xdr:to>
      <xdr:col>98</xdr:col>
      <xdr:colOff>38100</xdr:colOff>
      <xdr:row>58</xdr:row>
      <xdr:rowOff>141980</xdr:rowOff>
    </xdr:to>
    <xdr:sp macro="" textlink="">
      <xdr:nvSpPr>
        <xdr:cNvPr id="812" name="楕円 811"/>
        <xdr:cNvSpPr/>
      </xdr:nvSpPr>
      <xdr:spPr>
        <a:xfrm>
          <a:off x="18605500" y="9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158507</xdr:rowOff>
    </xdr:from>
    <xdr:ext cx="469744" cy="259045"/>
    <xdr:sp macro="" textlink="">
      <xdr:nvSpPr>
        <xdr:cNvPr id="813" name="テキスト ボックス 812"/>
        <xdr:cNvSpPr txBox="1"/>
      </xdr:nvSpPr>
      <xdr:spPr>
        <a:xfrm>
          <a:off x="18421428" y="9759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2" name="テキスト ボックス 831"/>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117020</xdr:rowOff>
    </xdr:from>
    <xdr:to>
      <xdr:col>116</xdr:col>
      <xdr:colOff>62864</xdr:colOff>
      <xdr:row>78</xdr:row>
      <xdr:rowOff>137691</xdr:rowOff>
    </xdr:to>
    <xdr:cxnSp macro="">
      <xdr:nvCxnSpPr>
        <xdr:cNvPr id="840" name="直線コネクタ 839"/>
        <xdr:cNvCxnSpPr/>
      </xdr:nvCxnSpPr>
      <xdr:spPr>
        <a:xfrm flipV="1">
          <a:off x="22159595" y="12118520"/>
          <a:ext cx="1269" cy="1392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141518</xdr:rowOff>
    </xdr:from>
    <xdr:ext cx="534377" cy="259045"/>
    <xdr:sp macro="" textlink="">
      <xdr:nvSpPr>
        <xdr:cNvPr id="841" name="繰出金最小値テキスト"/>
        <xdr:cNvSpPr txBox="1"/>
      </xdr:nvSpPr>
      <xdr:spPr>
        <a:xfrm>
          <a:off x="22212300" y="1351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137691</xdr:rowOff>
    </xdr:from>
    <xdr:to>
      <xdr:col>116</xdr:col>
      <xdr:colOff>152400</xdr:colOff>
      <xdr:row>78</xdr:row>
      <xdr:rowOff>137691</xdr:rowOff>
    </xdr:to>
    <xdr:cxnSp macro="">
      <xdr:nvCxnSpPr>
        <xdr:cNvPr id="842" name="直線コネクタ 841"/>
        <xdr:cNvCxnSpPr/>
      </xdr:nvCxnSpPr>
      <xdr:spPr>
        <a:xfrm>
          <a:off x="22072600" y="1351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63697</xdr:rowOff>
    </xdr:from>
    <xdr:ext cx="599010" cy="259045"/>
    <xdr:sp macro="" textlink="">
      <xdr:nvSpPr>
        <xdr:cNvPr id="843" name="繰出金最大値テキスト"/>
        <xdr:cNvSpPr txBox="1"/>
      </xdr:nvSpPr>
      <xdr:spPr>
        <a:xfrm>
          <a:off x="22212300" y="11893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117020</xdr:rowOff>
    </xdr:from>
    <xdr:to>
      <xdr:col>116</xdr:col>
      <xdr:colOff>152400</xdr:colOff>
      <xdr:row>70</xdr:row>
      <xdr:rowOff>117020</xdr:rowOff>
    </xdr:to>
    <xdr:cxnSp macro="">
      <xdr:nvCxnSpPr>
        <xdr:cNvPr id="844" name="直線コネクタ 843"/>
        <xdr:cNvCxnSpPr/>
      </xdr:nvCxnSpPr>
      <xdr:spPr>
        <a:xfrm>
          <a:off x="22072600" y="121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8941</xdr:rowOff>
    </xdr:from>
    <xdr:to>
      <xdr:col>116</xdr:col>
      <xdr:colOff>63500</xdr:colOff>
      <xdr:row>77</xdr:row>
      <xdr:rowOff>9185</xdr:rowOff>
    </xdr:to>
    <xdr:cxnSp macro="">
      <xdr:nvCxnSpPr>
        <xdr:cNvPr id="845" name="直線コネクタ 844"/>
        <xdr:cNvCxnSpPr/>
      </xdr:nvCxnSpPr>
      <xdr:spPr>
        <a:xfrm>
          <a:off x="21323300" y="13210591"/>
          <a:ext cx="83820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10393</xdr:rowOff>
    </xdr:from>
    <xdr:ext cx="534377" cy="259045"/>
    <xdr:sp macro="" textlink="">
      <xdr:nvSpPr>
        <xdr:cNvPr id="846" name="繰出金平均値テキスト"/>
        <xdr:cNvSpPr txBox="1"/>
      </xdr:nvSpPr>
      <xdr:spPr>
        <a:xfrm>
          <a:off x="22212300" y="12869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158965</xdr:rowOff>
    </xdr:from>
    <xdr:to>
      <xdr:col>116</xdr:col>
      <xdr:colOff>114300</xdr:colOff>
      <xdr:row>76</xdr:row>
      <xdr:rowOff>89115</xdr:rowOff>
    </xdr:to>
    <xdr:sp macro="" textlink="">
      <xdr:nvSpPr>
        <xdr:cNvPr id="847" name="フローチャート: 判断 846"/>
        <xdr:cNvSpPr/>
      </xdr:nvSpPr>
      <xdr:spPr>
        <a:xfrm>
          <a:off x="221107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34217</xdr:rowOff>
    </xdr:from>
    <xdr:to>
      <xdr:col>111</xdr:col>
      <xdr:colOff>177800</xdr:colOff>
      <xdr:row>77</xdr:row>
      <xdr:rowOff>8941</xdr:rowOff>
    </xdr:to>
    <xdr:cxnSp macro="">
      <xdr:nvCxnSpPr>
        <xdr:cNvPr id="848" name="直線コネクタ 847"/>
        <xdr:cNvCxnSpPr/>
      </xdr:nvCxnSpPr>
      <xdr:spPr>
        <a:xfrm>
          <a:off x="20434300" y="12892967"/>
          <a:ext cx="889000" cy="31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18817</xdr:rowOff>
    </xdr:from>
    <xdr:to>
      <xdr:col>112</xdr:col>
      <xdr:colOff>38100</xdr:colOff>
      <xdr:row>76</xdr:row>
      <xdr:rowOff>120417</xdr:rowOff>
    </xdr:to>
    <xdr:sp macro="" textlink="">
      <xdr:nvSpPr>
        <xdr:cNvPr id="849" name="フローチャート: 判断 848"/>
        <xdr:cNvSpPr/>
      </xdr:nvSpPr>
      <xdr:spPr>
        <a:xfrm>
          <a:off x="21272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136944</xdr:rowOff>
    </xdr:from>
    <xdr:ext cx="534377" cy="259045"/>
    <xdr:sp macro="" textlink="">
      <xdr:nvSpPr>
        <xdr:cNvPr id="850" name="テキスト ボックス 849"/>
        <xdr:cNvSpPr txBox="1"/>
      </xdr:nvSpPr>
      <xdr:spPr>
        <a:xfrm>
          <a:off x="21056111" y="1282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34217</xdr:rowOff>
    </xdr:from>
    <xdr:to>
      <xdr:col>107</xdr:col>
      <xdr:colOff>50800</xdr:colOff>
      <xdr:row>75</xdr:row>
      <xdr:rowOff>48113</xdr:rowOff>
    </xdr:to>
    <xdr:cxnSp macro="">
      <xdr:nvCxnSpPr>
        <xdr:cNvPr id="851" name="直線コネクタ 850"/>
        <xdr:cNvCxnSpPr/>
      </xdr:nvCxnSpPr>
      <xdr:spPr>
        <a:xfrm flipV="1">
          <a:off x="19545300" y="12892967"/>
          <a:ext cx="889000" cy="1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66073</xdr:rowOff>
    </xdr:from>
    <xdr:to>
      <xdr:col>107</xdr:col>
      <xdr:colOff>101600</xdr:colOff>
      <xdr:row>75</xdr:row>
      <xdr:rowOff>167673</xdr:rowOff>
    </xdr:to>
    <xdr:sp macro="" textlink="">
      <xdr:nvSpPr>
        <xdr:cNvPr id="852" name="フローチャート: 判断 851"/>
        <xdr:cNvSpPr/>
      </xdr:nvSpPr>
      <xdr:spPr>
        <a:xfrm>
          <a:off x="20383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158799</xdr:rowOff>
    </xdr:from>
    <xdr:ext cx="534377" cy="259045"/>
    <xdr:sp macro="" textlink="">
      <xdr:nvSpPr>
        <xdr:cNvPr id="853" name="テキスト ボックス 852"/>
        <xdr:cNvSpPr txBox="1"/>
      </xdr:nvSpPr>
      <xdr:spPr>
        <a:xfrm>
          <a:off x="20167111" y="1301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48113</xdr:rowOff>
    </xdr:from>
    <xdr:to>
      <xdr:col>102</xdr:col>
      <xdr:colOff>114300</xdr:colOff>
      <xdr:row>75</xdr:row>
      <xdr:rowOff>60882</xdr:rowOff>
    </xdr:to>
    <xdr:cxnSp macro="">
      <xdr:nvCxnSpPr>
        <xdr:cNvPr id="854" name="直線コネクタ 853"/>
        <xdr:cNvCxnSpPr/>
      </xdr:nvCxnSpPr>
      <xdr:spPr>
        <a:xfrm flipV="1">
          <a:off x="18656300" y="12906863"/>
          <a:ext cx="889000" cy="1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44715</xdr:rowOff>
    </xdr:from>
    <xdr:to>
      <xdr:col>102</xdr:col>
      <xdr:colOff>165100</xdr:colOff>
      <xdr:row>75</xdr:row>
      <xdr:rowOff>146315</xdr:rowOff>
    </xdr:to>
    <xdr:sp macro="" textlink="">
      <xdr:nvSpPr>
        <xdr:cNvPr id="855" name="フローチャート: 判断 854"/>
        <xdr:cNvSpPr/>
      </xdr:nvSpPr>
      <xdr:spPr>
        <a:xfrm>
          <a:off x="19494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137442</xdr:rowOff>
    </xdr:from>
    <xdr:ext cx="534377" cy="259045"/>
    <xdr:sp macro="" textlink="">
      <xdr:nvSpPr>
        <xdr:cNvPr id="856" name="テキスト ボックス 855"/>
        <xdr:cNvSpPr txBox="1"/>
      </xdr:nvSpPr>
      <xdr:spPr>
        <a:xfrm>
          <a:off x="19278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29480</xdr:rowOff>
    </xdr:from>
    <xdr:to>
      <xdr:col>98</xdr:col>
      <xdr:colOff>38100</xdr:colOff>
      <xdr:row>75</xdr:row>
      <xdr:rowOff>131080</xdr:rowOff>
    </xdr:to>
    <xdr:sp macro="" textlink="">
      <xdr:nvSpPr>
        <xdr:cNvPr id="857" name="フローチャート: 判断 856"/>
        <xdr:cNvSpPr/>
      </xdr:nvSpPr>
      <xdr:spPr>
        <a:xfrm>
          <a:off x="18605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122207</xdr:rowOff>
    </xdr:from>
    <xdr:ext cx="534377" cy="259045"/>
    <xdr:sp macro="" textlink="">
      <xdr:nvSpPr>
        <xdr:cNvPr id="858" name="テキスト ボックス 857"/>
        <xdr:cNvSpPr txBox="1"/>
      </xdr:nvSpPr>
      <xdr:spPr>
        <a:xfrm>
          <a:off x="18389111" y="1298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129835</xdr:rowOff>
    </xdr:from>
    <xdr:to>
      <xdr:col>116</xdr:col>
      <xdr:colOff>114300</xdr:colOff>
      <xdr:row>77</xdr:row>
      <xdr:rowOff>59985</xdr:rowOff>
    </xdr:to>
    <xdr:sp macro="" textlink="">
      <xdr:nvSpPr>
        <xdr:cNvPr id="864" name="楕円 863"/>
        <xdr:cNvSpPr/>
      </xdr:nvSpPr>
      <xdr:spPr>
        <a:xfrm>
          <a:off x="22110700" y="1316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108262</xdr:rowOff>
    </xdr:from>
    <xdr:ext cx="534377" cy="259045"/>
    <xdr:sp macro="" textlink="">
      <xdr:nvSpPr>
        <xdr:cNvPr id="865" name="繰出金該当値テキスト"/>
        <xdr:cNvSpPr txBox="1"/>
      </xdr:nvSpPr>
      <xdr:spPr>
        <a:xfrm>
          <a:off x="22212300" y="1313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129591</xdr:rowOff>
    </xdr:from>
    <xdr:to>
      <xdr:col>112</xdr:col>
      <xdr:colOff>38100</xdr:colOff>
      <xdr:row>77</xdr:row>
      <xdr:rowOff>59741</xdr:rowOff>
    </xdr:to>
    <xdr:sp macro="" textlink="">
      <xdr:nvSpPr>
        <xdr:cNvPr id="866" name="楕円 865"/>
        <xdr:cNvSpPr/>
      </xdr:nvSpPr>
      <xdr:spPr>
        <a:xfrm>
          <a:off x="21272500" y="1315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50868</xdr:rowOff>
    </xdr:from>
    <xdr:ext cx="534377" cy="259045"/>
    <xdr:sp macro="" textlink="">
      <xdr:nvSpPr>
        <xdr:cNvPr id="867" name="テキスト ボックス 866"/>
        <xdr:cNvSpPr txBox="1"/>
      </xdr:nvSpPr>
      <xdr:spPr>
        <a:xfrm>
          <a:off x="21056111" y="1325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154867</xdr:rowOff>
    </xdr:from>
    <xdr:to>
      <xdr:col>107</xdr:col>
      <xdr:colOff>101600</xdr:colOff>
      <xdr:row>75</xdr:row>
      <xdr:rowOff>85017</xdr:rowOff>
    </xdr:to>
    <xdr:sp macro="" textlink="">
      <xdr:nvSpPr>
        <xdr:cNvPr id="868" name="楕円 867"/>
        <xdr:cNvSpPr/>
      </xdr:nvSpPr>
      <xdr:spPr>
        <a:xfrm>
          <a:off x="20383500" y="1284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101544</xdr:rowOff>
    </xdr:from>
    <xdr:ext cx="534377" cy="259045"/>
    <xdr:sp macro="" textlink="">
      <xdr:nvSpPr>
        <xdr:cNvPr id="869" name="テキスト ボックス 868"/>
        <xdr:cNvSpPr txBox="1"/>
      </xdr:nvSpPr>
      <xdr:spPr>
        <a:xfrm>
          <a:off x="20167111" y="12617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168763</xdr:rowOff>
    </xdr:from>
    <xdr:to>
      <xdr:col>102</xdr:col>
      <xdr:colOff>165100</xdr:colOff>
      <xdr:row>75</xdr:row>
      <xdr:rowOff>98913</xdr:rowOff>
    </xdr:to>
    <xdr:sp macro="" textlink="">
      <xdr:nvSpPr>
        <xdr:cNvPr id="870" name="楕円 869"/>
        <xdr:cNvSpPr/>
      </xdr:nvSpPr>
      <xdr:spPr>
        <a:xfrm>
          <a:off x="19494500" y="1285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115440</xdr:rowOff>
    </xdr:from>
    <xdr:ext cx="534377" cy="259045"/>
    <xdr:sp macro="" textlink="">
      <xdr:nvSpPr>
        <xdr:cNvPr id="871" name="テキスト ボックス 870"/>
        <xdr:cNvSpPr txBox="1"/>
      </xdr:nvSpPr>
      <xdr:spPr>
        <a:xfrm>
          <a:off x="19278111" y="12631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10082</xdr:rowOff>
    </xdr:from>
    <xdr:to>
      <xdr:col>98</xdr:col>
      <xdr:colOff>38100</xdr:colOff>
      <xdr:row>75</xdr:row>
      <xdr:rowOff>111682</xdr:rowOff>
    </xdr:to>
    <xdr:sp macro="" textlink="">
      <xdr:nvSpPr>
        <xdr:cNvPr id="872" name="楕円 871"/>
        <xdr:cNvSpPr/>
      </xdr:nvSpPr>
      <xdr:spPr>
        <a:xfrm>
          <a:off x="18605500" y="1286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128209</xdr:rowOff>
    </xdr:from>
    <xdr:ext cx="534377" cy="259045"/>
    <xdr:sp macro="" textlink="">
      <xdr:nvSpPr>
        <xdr:cNvPr id="873" name="テキスト ボックス 872"/>
        <xdr:cNvSpPr txBox="1"/>
      </xdr:nvSpPr>
      <xdr:spPr>
        <a:xfrm>
          <a:off x="18389111" y="12644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84" name="直線コネクタ 883"/>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85" name="テキスト ボックス 884"/>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86" name="直線コネクタ 885"/>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87" name="テキスト ボックス 886"/>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89" name="テキスト ボックス 888"/>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0" name="直線コネクタ 889"/>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1" name="テキスト ボックス 890"/>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2" name="直線コネクタ 891"/>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3" name="テキスト ボックス 892"/>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5" name="テキスト ボックス 894"/>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132587</xdr:rowOff>
    </xdr:from>
    <xdr:to>
      <xdr:col>116</xdr:col>
      <xdr:colOff>62864</xdr:colOff>
      <xdr:row>99</xdr:row>
      <xdr:rowOff>44450</xdr:rowOff>
    </xdr:to>
    <xdr:cxnSp macro="">
      <xdr:nvCxnSpPr>
        <xdr:cNvPr id="897" name="直線コネクタ 896"/>
        <xdr:cNvCxnSpPr/>
      </xdr:nvCxnSpPr>
      <xdr:spPr>
        <a:xfrm flipV="1">
          <a:off x="22159595" y="15734537"/>
          <a:ext cx="1269" cy="128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92727</xdr:rowOff>
    </xdr:from>
    <xdr:ext cx="249299" cy="259045"/>
    <xdr:sp macro="" textlink="">
      <xdr:nvSpPr>
        <xdr:cNvPr id="898" name="前年度繰上充用金最小値テキスト"/>
        <xdr:cNvSpPr txBox="1"/>
      </xdr:nvSpPr>
      <xdr:spPr>
        <a:xfrm>
          <a:off x="22212300" y="17066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9" name="直線コネクタ 898"/>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90</xdr:row>
      <xdr:rowOff>79264</xdr:rowOff>
    </xdr:from>
    <xdr:ext cx="534377" cy="259045"/>
    <xdr:sp macro="" textlink="">
      <xdr:nvSpPr>
        <xdr:cNvPr id="900" name="前年度繰上充用金最大値テキスト"/>
        <xdr:cNvSpPr txBox="1"/>
      </xdr:nvSpPr>
      <xdr:spPr>
        <a:xfrm>
          <a:off x="22212300" y="1550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132587</xdr:rowOff>
    </xdr:from>
    <xdr:to>
      <xdr:col>116</xdr:col>
      <xdr:colOff>152400</xdr:colOff>
      <xdr:row>91</xdr:row>
      <xdr:rowOff>132587</xdr:rowOff>
    </xdr:to>
    <xdr:cxnSp macro="">
      <xdr:nvCxnSpPr>
        <xdr:cNvPr id="901" name="直線コネクタ 900"/>
        <xdr:cNvCxnSpPr/>
      </xdr:nvCxnSpPr>
      <xdr:spPr>
        <a:xfrm>
          <a:off x="22072600" y="15734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2" name="直線コネクタ 901"/>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10177</xdr:rowOff>
    </xdr:from>
    <xdr:ext cx="313932" cy="259045"/>
    <xdr:sp macro="" textlink="">
      <xdr:nvSpPr>
        <xdr:cNvPr id="903" name="前年度繰上充用金平均値テキスト"/>
        <xdr:cNvSpPr txBox="1"/>
      </xdr:nvSpPr>
      <xdr:spPr>
        <a:xfrm>
          <a:off x="22212300" y="1681227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158750</xdr:rowOff>
    </xdr:from>
    <xdr:to>
      <xdr:col>116</xdr:col>
      <xdr:colOff>114300</xdr:colOff>
      <xdr:row>99</xdr:row>
      <xdr:rowOff>88900</xdr:rowOff>
    </xdr:to>
    <xdr:sp macro="" textlink="">
      <xdr:nvSpPr>
        <xdr:cNvPr id="904" name="フローチャート: 判断 903"/>
        <xdr:cNvSpPr/>
      </xdr:nvSpPr>
      <xdr:spPr>
        <a:xfrm>
          <a:off x="22110700" y="1696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05" name="直線コネクタ 904"/>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158242</xdr:rowOff>
    </xdr:from>
    <xdr:to>
      <xdr:col>112</xdr:col>
      <xdr:colOff>38100</xdr:colOff>
      <xdr:row>99</xdr:row>
      <xdr:rowOff>88392</xdr:rowOff>
    </xdr:to>
    <xdr:sp macro="" textlink="">
      <xdr:nvSpPr>
        <xdr:cNvPr id="906" name="フローチャート: 判断 905"/>
        <xdr:cNvSpPr/>
      </xdr:nvSpPr>
      <xdr:spPr>
        <a:xfrm>
          <a:off x="212725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104919</xdr:rowOff>
    </xdr:from>
    <xdr:ext cx="313932" cy="259045"/>
    <xdr:sp macro="" textlink="">
      <xdr:nvSpPr>
        <xdr:cNvPr id="907" name="テキスト ボックス 906"/>
        <xdr:cNvSpPr txBox="1"/>
      </xdr:nvSpPr>
      <xdr:spPr>
        <a:xfrm>
          <a:off x="21166333" y="16735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08" name="直線コネクタ 907"/>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156972</xdr:rowOff>
    </xdr:from>
    <xdr:to>
      <xdr:col>107</xdr:col>
      <xdr:colOff>101600</xdr:colOff>
      <xdr:row>99</xdr:row>
      <xdr:rowOff>87122</xdr:rowOff>
    </xdr:to>
    <xdr:sp macro="" textlink="">
      <xdr:nvSpPr>
        <xdr:cNvPr id="909" name="フローチャート: 判断 908"/>
        <xdr:cNvSpPr/>
      </xdr:nvSpPr>
      <xdr:spPr>
        <a:xfrm>
          <a:off x="20383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103649</xdr:rowOff>
    </xdr:from>
    <xdr:ext cx="313932" cy="259045"/>
    <xdr:sp macro="" textlink="">
      <xdr:nvSpPr>
        <xdr:cNvPr id="910" name="テキスト ボックス 909"/>
        <xdr:cNvSpPr txBox="1"/>
      </xdr:nvSpPr>
      <xdr:spPr>
        <a:xfrm>
          <a:off x="20277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1" name="直線コネクタ 910"/>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156718</xdr:rowOff>
    </xdr:from>
    <xdr:to>
      <xdr:col>102</xdr:col>
      <xdr:colOff>165100</xdr:colOff>
      <xdr:row>99</xdr:row>
      <xdr:rowOff>86868</xdr:rowOff>
    </xdr:to>
    <xdr:sp macro="" textlink="">
      <xdr:nvSpPr>
        <xdr:cNvPr id="912" name="フローチャート: 判断 911"/>
        <xdr:cNvSpPr/>
      </xdr:nvSpPr>
      <xdr:spPr>
        <a:xfrm>
          <a:off x="19494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103395</xdr:rowOff>
    </xdr:from>
    <xdr:ext cx="313932" cy="259045"/>
    <xdr:sp macro="" textlink="">
      <xdr:nvSpPr>
        <xdr:cNvPr id="913" name="テキスト ボックス 912"/>
        <xdr:cNvSpPr txBox="1"/>
      </xdr:nvSpPr>
      <xdr:spPr>
        <a:xfrm>
          <a:off x="19388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157353</xdr:rowOff>
    </xdr:from>
    <xdr:to>
      <xdr:col>98</xdr:col>
      <xdr:colOff>38100</xdr:colOff>
      <xdr:row>99</xdr:row>
      <xdr:rowOff>87503</xdr:rowOff>
    </xdr:to>
    <xdr:sp macro="" textlink="">
      <xdr:nvSpPr>
        <xdr:cNvPr id="914" name="フローチャート: 判断 913"/>
        <xdr:cNvSpPr/>
      </xdr:nvSpPr>
      <xdr:spPr>
        <a:xfrm>
          <a:off x="18605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104030</xdr:rowOff>
    </xdr:from>
    <xdr:ext cx="313932" cy="259045"/>
    <xdr:sp macro="" textlink="">
      <xdr:nvSpPr>
        <xdr:cNvPr id="915" name="テキスト ボックス 914"/>
        <xdr:cNvSpPr txBox="1"/>
      </xdr:nvSpPr>
      <xdr:spPr>
        <a:xfrm>
          <a:off x="18499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1" name="楕円 920"/>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137177</xdr:rowOff>
    </xdr:from>
    <xdr:ext cx="249299" cy="259045"/>
    <xdr:sp macro="" textlink="">
      <xdr:nvSpPr>
        <xdr:cNvPr id="922" name="前年度繰上充用金該当値テキスト"/>
        <xdr:cNvSpPr txBox="1"/>
      </xdr:nvSpPr>
      <xdr:spPr>
        <a:xfrm>
          <a:off x="22212300" y="16939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3" name="楕円 922"/>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24" name="テキスト ボックス 92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25" name="楕円 924"/>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26" name="テキスト ボックス 925"/>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27" name="楕円 926"/>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8" name="テキスト ボックス 927"/>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9" name="楕円 928"/>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0" name="テキスト ボックス 929"/>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会計年度任用職員に係る人件費が増加したこと、市長任期満了による退職手当が発生したことなどにより、住民一人当たりのコストが前年度より増加し、類似団体平均を上回る状況となった。維持補修費は、大雪の影響により除雪回数が増加し、それに伴い除雪経費が増加したことなどにより、住民一人当たりのコストが前年度と比較して増加し、類似団体平均よりも高い水準にあるため、公共施設の適正な管理などを行っていく必要がある。扶助費は子育て世帯への臨時特別給付金、住民税非課税世帯等臨時特別給付金の給付などにより、住民一人当たりのコストは増加したが、類似団体平均は下回っている状況である。補助費等については、特別定額給付金事業が前年度で事業完了したこと等の影響により、住民一人当たりのコストは減少している。普通建設事業費は、災害情報連携システム再構築事業、小田付街なみ環境整備事業が本格化したことなどにより、住民一人当たりのコストは前年度よりも増加しているが、類似団体平均は下回っている状況である。今後も大規模事業の実施等により数値が跳ね上がる可能性があることから、財政計画等による適正なコントロールが必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46,004
45,721
554.63
31,256,901
30,293,150
759,488
15,897,843
26,663,898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116840</xdr:rowOff>
    </xdr:from>
    <xdr:to>
      <xdr:col>24</xdr:col>
      <xdr:colOff>62865</xdr:colOff>
      <xdr:row>37</xdr:row>
      <xdr:rowOff>130747</xdr:rowOff>
    </xdr:to>
    <xdr:cxnSp macro="">
      <xdr:nvCxnSpPr>
        <xdr:cNvPr id="56" name="直線コネクタ 55"/>
        <xdr:cNvCxnSpPr/>
      </xdr:nvCxnSpPr>
      <xdr:spPr>
        <a:xfrm flipV="1">
          <a:off x="4633595" y="5260340"/>
          <a:ext cx="1270" cy="1214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134573</xdr:rowOff>
    </xdr:from>
    <xdr:ext cx="469744" cy="259045"/>
    <xdr:sp macro="" textlink="">
      <xdr:nvSpPr>
        <xdr:cNvPr id="57" name="議会費最小値テキスト"/>
        <xdr:cNvSpPr txBox="1"/>
      </xdr:nvSpPr>
      <xdr:spPr>
        <a:xfrm>
          <a:off x="4686300" y="647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130747</xdr:rowOff>
    </xdr:from>
    <xdr:to>
      <xdr:col>24</xdr:col>
      <xdr:colOff>152400</xdr:colOff>
      <xdr:row>37</xdr:row>
      <xdr:rowOff>130747</xdr:rowOff>
    </xdr:to>
    <xdr:cxnSp macro="">
      <xdr:nvCxnSpPr>
        <xdr:cNvPr id="58" name="直線コネクタ 57"/>
        <xdr:cNvCxnSpPr/>
      </xdr:nvCxnSpPr>
      <xdr:spPr>
        <a:xfrm>
          <a:off x="4546600" y="647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63517</xdr:rowOff>
    </xdr:from>
    <xdr:ext cx="469744" cy="259045"/>
    <xdr:sp macro="" textlink="">
      <xdr:nvSpPr>
        <xdr:cNvPr id="59" name="議会費最大値テキスト"/>
        <xdr:cNvSpPr txBox="1"/>
      </xdr:nvSpPr>
      <xdr:spPr>
        <a:xfrm>
          <a:off x="4686300" y="503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116840</xdr:rowOff>
    </xdr:from>
    <xdr:to>
      <xdr:col>24</xdr:col>
      <xdr:colOff>152400</xdr:colOff>
      <xdr:row>30</xdr:row>
      <xdr:rowOff>116840</xdr:rowOff>
    </xdr:to>
    <xdr:cxnSp macro="">
      <xdr:nvCxnSpPr>
        <xdr:cNvPr id="60" name="直線コネクタ 59"/>
        <xdr:cNvCxnSpPr/>
      </xdr:nvCxnSpPr>
      <xdr:spPr>
        <a:xfrm>
          <a:off x="4546600" y="5260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125984</xdr:rowOff>
    </xdr:from>
    <xdr:to>
      <xdr:col>24</xdr:col>
      <xdr:colOff>63500</xdr:colOff>
      <xdr:row>35</xdr:row>
      <xdr:rowOff>161227</xdr:rowOff>
    </xdr:to>
    <xdr:cxnSp macro="">
      <xdr:nvCxnSpPr>
        <xdr:cNvPr id="61" name="直線コネクタ 60"/>
        <xdr:cNvCxnSpPr/>
      </xdr:nvCxnSpPr>
      <xdr:spPr>
        <a:xfrm>
          <a:off x="3797300" y="6126734"/>
          <a:ext cx="838200" cy="3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123398</xdr:rowOff>
    </xdr:from>
    <xdr:ext cx="469744" cy="259045"/>
    <xdr:sp macro="" textlink="">
      <xdr:nvSpPr>
        <xdr:cNvPr id="62" name="議会費平均値テキスト"/>
        <xdr:cNvSpPr txBox="1"/>
      </xdr:nvSpPr>
      <xdr:spPr>
        <a:xfrm>
          <a:off x="4686300" y="59526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100521</xdr:rowOff>
    </xdr:from>
    <xdr:to>
      <xdr:col>24</xdr:col>
      <xdr:colOff>114300</xdr:colOff>
      <xdr:row>36</xdr:row>
      <xdr:rowOff>30671</xdr:rowOff>
    </xdr:to>
    <xdr:sp macro="" textlink="">
      <xdr:nvSpPr>
        <xdr:cNvPr id="63" name="フローチャート: 判断 62"/>
        <xdr:cNvSpPr/>
      </xdr:nvSpPr>
      <xdr:spPr>
        <a:xfrm>
          <a:off x="45847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98361</xdr:rowOff>
    </xdr:from>
    <xdr:to>
      <xdr:col>19</xdr:col>
      <xdr:colOff>177800</xdr:colOff>
      <xdr:row>35</xdr:row>
      <xdr:rowOff>125984</xdr:rowOff>
    </xdr:to>
    <xdr:cxnSp macro="">
      <xdr:nvCxnSpPr>
        <xdr:cNvPr id="64" name="直線コネクタ 63"/>
        <xdr:cNvCxnSpPr/>
      </xdr:nvCxnSpPr>
      <xdr:spPr>
        <a:xfrm>
          <a:off x="2908300" y="6099111"/>
          <a:ext cx="889000" cy="2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125666</xdr:rowOff>
    </xdr:from>
    <xdr:to>
      <xdr:col>20</xdr:col>
      <xdr:colOff>38100</xdr:colOff>
      <xdr:row>36</xdr:row>
      <xdr:rowOff>55816</xdr:rowOff>
    </xdr:to>
    <xdr:sp macro="" textlink="">
      <xdr:nvSpPr>
        <xdr:cNvPr id="65" name="フローチャート: 判断 64"/>
        <xdr:cNvSpPr/>
      </xdr:nvSpPr>
      <xdr:spPr>
        <a:xfrm>
          <a:off x="3746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46943</xdr:rowOff>
    </xdr:from>
    <xdr:ext cx="469744" cy="259045"/>
    <xdr:sp macro="" textlink="">
      <xdr:nvSpPr>
        <xdr:cNvPr id="66" name="テキスト ボックス 65"/>
        <xdr:cNvSpPr txBox="1"/>
      </xdr:nvSpPr>
      <xdr:spPr>
        <a:xfrm>
          <a:off x="3562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20447</xdr:rowOff>
    </xdr:from>
    <xdr:to>
      <xdr:col>15</xdr:col>
      <xdr:colOff>50800</xdr:colOff>
      <xdr:row>35</xdr:row>
      <xdr:rowOff>98361</xdr:rowOff>
    </xdr:to>
    <xdr:cxnSp macro="">
      <xdr:nvCxnSpPr>
        <xdr:cNvPr id="67" name="直線コネクタ 66"/>
        <xdr:cNvCxnSpPr/>
      </xdr:nvCxnSpPr>
      <xdr:spPr>
        <a:xfrm>
          <a:off x="2019300" y="6021197"/>
          <a:ext cx="889000" cy="77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86233</xdr:rowOff>
    </xdr:from>
    <xdr:to>
      <xdr:col>15</xdr:col>
      <xdr:colOff>101600</xdr:colOff>
      <xdr:row>36</xdr:row>
      <xdr:rowOff>16383</xdr:rowOff>
    </xdr:to>
    <xdr:sp macro="" textlink="">
      <xdr:nvSpPr>
        <xdr:cNvPr id="68" name="フローチャート: 判断 67"/>
        <xdr:cNvSpPr/>
      </xdr:nvSpPr>
      <xdr:spPr>
        <a:xfrm>
          <a:off x="2857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7510</xdr:rowOff>
    </xdr:from>
    <xdr:ext cx="469744" cy="259045"/>
    <xdr:sp macro="" textlink="">
      <xdr:nvSpPr>
        <xdr:cNvPr id="69" name="テキスト ボックス 68"/>
        <xdr:cNvSpPr txBox="1"/>
      </xdr:nvSpPr>
      <xdr:spPr>
        <a:xfrm>
          <a:off x="2673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20447</xdr:rowOff>
    </xdr:from>
    <xdr:to>
      <xdr:col>10</xdr:col>
      <xdr:colOff>114300</xdr:colOff>
      <xdr:row>35</xdr:row>
      <xdr:rowOff>45784</xdr:rowOff>
    </xdr:to>
    <xdr:cxnSp macro="">
      <xdr:nvCxnSpPr>
        <xdr:cNvPr id="70" name="直線コネクタ 69"/>
        <xdr:cNvCxnSpPr/>
      </xdr:nvCxnSpPr>
      <xdr:spPr>
        <a:xfrm flipV="1">
          <a:off x="1130300" y="6021197"/>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81280</xdr:rowOff>
    </xdr:from>
    <xdr:to>
      <xdr:col>10</xdr:col>
      <xdr:colOff>165100</xdr:colOff>
      <xdr:row>36</xdr:row>
      <xdr:rowOff>11430</xdr:rowOff>
    </xdr:to>
    <xdr:sp macro="" textlink="">
      <xdr:nvSpPr>
        <xdr:cNvPr id="71" name="フローチャート: 判断 70"/>
        <xdr:cNvSpPr/>
      </xdr:nvSpPr>
      <xdr:spPr>
        <a:xfrm>
          <a:off x="1968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2557</xdr:rowOff>
    </xdr:from>
    <xdr:ext cx="469744" cy="259045"/>
    <xdr:sp macro="" textlink="">
      <xdr:nvSpPr>
        <xdr:cNvPr id="72" name="テキスト ボックス 71"/>
        <xdr:cNvSpPr txBox="1"/>
      </xdr:nvSpPr>
      <xdr:spPr>
        <a:xfrm>
          <a:off x="1784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7891</xdr:rowOff>
    </xdr:from>
    <xdr:ext cx="469744" cy="259045"/>
    <xdr:sp macro="" textlink="">
      <xdr:nvSpPr>
        <xdr:cNvPr id="74" name="テキスト ボックス 73"/>
        <xdr:cNvSpPr txBox="1"/>
      </xdr:nvSpPr>
      <xdr:spPr>
        <a:xfrm>
          <a:off x="895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110427</xdr:rowOff>
    </xdr:from>
    <xdr:to>
      <xdr:col>24</xdr:col>
      <xdr:colOff>114300</xdr:colOff>
      <xdr:row>36</xdr:row>
      <xdr:rowOff>40577</xdr:rowOff>
    </xdr:to>
    <xdr:sp macro="" textlink="">
      <xdr:nvSpPr>
        <xdr:cNvPr id="80" name="楕円 79"/>
        <xdr:cNvSpPr/>
      </xdr:nvSpPr>
      <xdr:spPr>
        <a:xfrm>
          <a:off x="4584700" y="611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88854</xdr:rowOff>
    </xdr:from>
    <xdr:ext cx="469744" cy="259045"/>
    <xdr:sp macro="" textlink="">
      <xdr:nvSpPr>
        <xdr:cNvPr id="81" name="議会費該当値テキスト"/>
        <xdr:cNvSpPr txBox="1"/>
      </xdr:nvSpPr>
      <xdr:spPr>
        <a:xfrm>
          <a:off x="4686300" y="6089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75184</xdr:rowOff>
    </xdr:from>
    <xdr:to>
      <xdr:col>20</xdr:col>
      <xdr:colOff>38100</xdr:colOff>
      <xdr:row>36</xdr:row>
      <xdr:rowOff>5334</xdr:rowOff>
    </xdr:to>
    <xdr:sp macro="" textlink="">
      <xdr:nvSpPr>
        <xdr:cNvPr id="82" name="楕円 81"/>
        <xdr:cNvSpPr/>
      </xdr:nvSpPr>
      <xdr:spPr>
        <a:xfrm>
          <a:off x="3746500" y="60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21861</xdr:rowOff>
    </xdr:from>
    <xdr:ext cx="469744" cy="259045"/>
    <xdr:sp macro="" textlink="">
      <xdr:nvSpPr>
        <xdr:cNvPr id="83" name="テキスト ボックス 82"/>
        <xdr:cNvSpPr txBox="1"/>
      </xdr:nvSpPr>
      <xdr:spPr>
        <a:xfrm>
          <a:off x="3562428" y="585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47561</xdr:rowOff>
    </xdr:from>
    <xdr:to>
      <xdr:col>15</xdr:col>
      <xdr:colOff>101600</xdr:colOff>
      <xdr:row>35</xdr:row>
      <xdr:rowOff>149161</xdr:rowOff>
    </xdr:to>
    <xdr:sp macro="" textlink="">
      <xdr:nvSpPr>
        <xdr:cNvPr id="84" name="楕円 83"/>
        <xdr:cNvSpPr/>
      </xdr:nvSpPr>
      <xdr:spPr>
        <a:xfrm>
          <a:off x="2857500" y="60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165688</xdr:rowOff>
    </xdr:from>
    <xdr:ext cx="469744" cy="259045"/>
    <xdr:sp macro="" textlink="">
      <xdr:nvSpPr>
        <xdr:cNvPr id="85" name="テキスト ボックス 84"/>
        <xdr:cNvSpPr txBox="1"/>
      </xdr:nvSpPr>
      <xdr:spPr>
        <a:xfrm>
          <a:off x="2673428" y="5823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141097</xdr:rowOff>
    </xdr:from>
    <xdr:to>
      <xdr:col>10</xdr:col>
      <xdr:colOff>165100</xdr:colOff>
      <xdr:row>35</xdr:row>
      <xdr:rowOff>71247</xdr:rowOff>
    </xdr:to>
    <xdr:sp macro="" textlink="">
      <xdr:nvSpPr>
        <xdr:cNvPr id="86" name="楕円 85"/>
        <xdr:cNvSpPr/>
      </xdr:nvSpPr>
      <xdr:spPr>
        <a:xfrm>
          <a:off x="1968500" y="597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87774</xdr:rowOff>
    </xdr:from>
    <xdr:ext cx="469744" cy="259045"/>
    <xdr:sp macro="" textlink="">
      <xdr:nvSpPr>
        <xdr:cNvPr id="87" name="テキスト ボックス 86"/>
        <xdr:cNvSpPr txBox="1"/>
      </xdr:nvSpPr>
      <xdr:spPr>
        <a:xfrm>
          <a:off x="1784428" y="5745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166434</xdr:rowOff>
    </xdr:from>
    <xdr:to>
      <xdr:col>6</xdr:col>
      <xdr:colOff>38100</xdr:colOff>
      <xdr:row>35</xdr:row>
      <xdr:rowOff>96584</xdr:rowOff>
    </xdr:to>
    <xdr:sp macro="" textlink="">
      <xdr:nvSpPr>
        <xdr:cNvPr id="88" name="楕円 87"/>
        <xdr:cNvSpPr/>
      </xdr:nvSpPr>
      <xdr:spPr>
        <a:xfrm>
          <a:off x="1079500" y="599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113111</xdr:rowOff>
    </xdr:from>
    <xdr:ext cx="469744" cy="259045"/>
    <xdr:sp macro="" textlink="">
      <xdr:nvSpPr>
        <xdr:cNvPr id="89" name="テキスト ボックス 88"/>
        <xdr:cNvSpPr txBox="1"/>
      </xdr:nvSpPr>
      <xdr:spPr>
        <a:xfrm>
          <a:off x="895428" y="577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69031</xdr:rowOff>
    </xdr:from>
    <xdr:to>
      <xdr:col>24</xdr:col>
      <xdr:colOff>62865</xdr:colOff>
      <xdr:row>58</xdr:row>
      <xdr:rowOff>154302</xdr:rowOff>
    </xdr:to>
    <xdr:cxnSp macro="">
      <xdr:nvCxnSpPr>
        <xdr:cNvPr id="113" name="直線コネクタ 112"/>
        <xdr:cNvCxnSpPr/>
      </xdr:nvCxnSpPr>
      <xdr:spPr>
        <a:xfrm flipV="1">
          <a:off x="4633595" y="8812981"/>
          <a:ext cx="1270" cy="1285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158129</xdr:rowOff>
    </xdr:from>
    <xdr:ext cx="534377" cy="259045"/>
    <xdr:sp macro="" textlink="">
      <xdr:nvSpPr>
        <xdr:cNvPr id="114" name="総務費最小値テキスト"/>
        <xdr:cNvSpPr txBox="1"/>
      </xdr:nvSpPr>
      <xdr:spPr>
        <a:xfrm>
          <a:off x="4686300" y="1010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154302</xdr:rowOff>
    </xdr:from>
    <xdr:to>
      <xdr:col>24</xdr:col>
      <xdr:colOff>152400</xdr:colOff>
      <xdr:row>58</xdr:row>
      <xdr:rowOff>154302</xdr:rowOff>
    </xdr:to>
    <xdr:cxnSp macro="">
      <xdr:nvCxnSpPr>
        <xdr:cNvPr id="115" name="直線コネクタ 114"/>
        <xdr:cNvCxnSpPr/>
      </xdr:nvCxnSpPr>
      <xdr:spPr>
        <a:xfrm>
          <a:off x="4546600" y="1009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15708</xdr:rowOff>
    </xdr:from>
    <xdr:ext cx="690189" cy="259045"/>
    <xdr:sp macro="" textlink="">
      <xdr:nvSpPr>
        <xdr:cNvPr id="116" name="総務費最大値テキスト"/>
        <xdr:cNvSpPr txBox="1"/>
      </xdr:nvSpPr>
      <xdr:spPr>
        <a:xfrm>
          <a:off x="4686300" y="85882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1,060,645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69031</xdr:rowOff>
    </xdr:from>
    <xdr:to>
      <xdr:col>24</xdr:col>
      <xdr:colOff>152400</xdr:colOff>
      <xdr:row>51</xdr:row>
      <xdr:rowOff>69031</xdr:rowOff>
    </xdr:to>
    <xdr:cxnSp macro="">
      <xdr:nvCxnSpPr>
        <xdr:cNvPr id="117" name="直線コネクタ 116"/>
        <xdr:cNvCxnSpPr/>
      </xdr:nvCxnSpPr>
      <xdr:spPr>
        <a:xfrm>
          <a:off x="4546600" y="8812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165969</xdr:rowOff>
    </xdr:from>
    <xdr:to>
      <xdr:col>24</xdr:col>
      <xdr:colOff>63500</xdr:colOff>
      <xdr:row>58</xdr:row>
      <xdr:rowOff>91149</xdr:rowOff>
    </xdr:to>
    <xdr:cxnSp macro="">
      <xdr:nvCxnSpPr>
        <xdr:cNvPr id="118" name="直線コネクタ 117"/>
        <xdr:cNvCxnSpPr/>
      </xdr:nvCxnSpPr>
      <xdr:spPr>
        <a:xfrm>
          <a:off x="3797300" y="9938619"/>
          <a:ext cx="838200" cy="9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17453</xdr:rowOff>
    </xdr:from>
    <xdr:ext cx="599010" cy="259045"/>
    <xdr:sp macro="" textlink="">
      <xdr:nvSpPr>
        <xdr:cNvPr id="119" name="総務費平均値テキスト"/>
        <xdr:cNvSpPr txBox="1"/>
      </xdr:nvSpPr>
      <xdr:spPr>
        <a:xfrm>
          <a:off x="4686300" y="9790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166026</xdr:rowOff>
    </xdr:from>
    <xdr:to>
      <xdr:col>24</xdr:col>
      <xdr:colOff>114300</xdr:colOff>
      <xdr:row>58</xdr:row>
      <xdr:rowOff>96176</xdr:rowOff>
    </xdr:to>
    <xdr:sp macro="" textlink="">
      <xdr:nvSpPr>
        <xdr:cNvPr id="120" name="フローチャート: 判断 119"/>
        <xdr:cNvSpPr/>
      </xdr:nvSpPr>
      <xdr:spPr>
        <a:xfrm>
          <a:off x="45847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165969</xdr:rowOff>
    </xdr:from>
    <xdr:to>
      <xdr:col>19</xdr:col>
      <xdr:colOff>177800</xdr:colOff>
      <xdr:row>58</xdr:row>
      <xdr:rowOff>129389</xdr:rowOff>
    </xdr:to>
    <xdr:cxnSp macro="">
      <xdr:nvCxnSpPr>
        <xdr:cNvPr id="121" name="直線コネクタ 120"/>
        <xdr:cNvCxnSpPr/>
      </xdr:nvCxnSpPr>
      <xdr:spPr>
        <a:xfrm flipV="1">
          <a:off x="2908300" y="9938619"/>
          <a:ext cx="889000" cy="134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68942</xdr:rowOff>
    </xdr:from>
    <xdr:to>
      <xdr:col>20</xdr:col>
      <xdr:colOff>38100</xdr:colOff>
      <xdr:row>57</xdr:row>
      <xdr:rowOff>170542</xdr:rowOff>
    </xdr:to>
    <xdr:sp macro="" textlink="">
      <xdr:nvSpPr>
        <xdr:cNvPr id="122" name="フローチャート: 判断 121"/>
        <xdr:cNvSpPr/>
      </xdr:nvSpPr>
      <xdr:spPr>
        <a:xfrm>
          <a:off x="3746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15619</xdr:rowOff>
    </xdr:from>
    <xdr:ext cx="599010" cy="259045"/>
    <xdr:sp macro="" textlink="">
      <xdr:nvSpPr>
        <xdr:cNvPr id="123" name="テキスト ボックス 122"/>
        <xdr:cNvSpPr txBox="1"/>
      </xdr:nvSpPr>
      <xdr:spPr>
        <a:xfrm>
          <a:off x="3497795" y="96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127122</xdr:rowOff>
    </xdr:from>
    <xdr:to>
      <xdr:col>15</xdr:col>
      <xdr:colOff>50800</xdr:colOff>
      <xdr:row>58</xdr:row>
      <xdr:rowOff>129389</xdr:rowOff>
    </xdr:to>
    <xdr:cxnSp macro="">
      <xdr:nvCxnSpPr>
        <xdr:cNvPr id="124" name="直線コネクタ 123"/>
        <xdr:cNvCxnSpPr/>
      </xdr:nvCxnSpPr>
      <xdr:spPr>
        <a:xfrm>
          <a:off x="2019300" y="10071222"/>
          <a:ext cx="889000" cy="2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36071</xdr:rowOff>
    </xdr:from>
    <xdr:to>
      <xdr:col>15</xdr:col>
      <xdr:colOff>101600</xdr:colOff>
      <xdr:row>58</xdr:row>
      <xdr:rowOff>137671</xdr:rowOff>
    </xdr:to>
    <xdr:sp macro="" textlink="">
      <xdr:nvSpPr>
        <xdr:cNvPr id="125" name="フローチャート: 判断 124"/>
        <xdr:cNvSpPr/>
      </xdr:nvSpPr>
      <xdr:spPr>
        <a:xfrm>
          <a:off x="2857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154198</xdr:rowOff>
    </xdr:from>
    <xdr:ext cx="599010" cy="259045"/>
    <xdr:sp macro="" textlink="">
      <xdr:nvSpPr>
        <xdr:cNvPr id="126" name="テキスト ボックス 125"/>
        <xdr:cNvSpPr txBox="1"/>
      </xdr:nvSpPr>
      <xdr:spPr>
        <a:xfrm>
          <a:off x="2608795" y="97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84536</xdr:rowOff>
    </xdr:from>
    <xdr:to>
      <xdr:col>10</xdr:col>
      <xdr:colOff>114300</xdr:colOff>
      <xdr:row>58</xdr:row>
      <xdr:rowOff>127122</xdr:rowOff>
    </xdr:to>
    <xdr:cxnSp macro="">
      <xdr:nvCxnSpPr>
        <xdr:cNvPr id="127" name="直線コネクタ 126"/>
        <xdr:cNvCxnSpPr/>
      </xdr:nvCxnSpPr>
      <xdr:spPr>
        <a:xfrm>
          <a:off x="1130300" y="10028636"/>
          <a:ext cx="889000" cy="42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51643</xdr:rowOff>
    </xdr:from>
    <xdr:to>
      <xdr:col>10</xdr:col>
      <xdr:colOff>165100</xdr:colOff>
      <xdr:row>58</xdr:row>
      <xdr:rowOff>153243</xdr:rowOff>
    </xdr:to>
    <xdr:sp macro="" textlink="">
      <xdr:nvSpPr>
        <xdr:cNvPr id="128" name="フローチャート: 判断 127"/>
        <xdr:cNvSpPr/>
      </xdr:nvSpPr>
      <xdr:spPr>
        <a:xfrm>
          <a:off x="1968500" y="999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169770</xdr:rowOff>
    </xdr:from>
    <xdr:ext cx="534377" cy="259045"/>
    <xdr:sp macro="" textlink="">
      <xdr:nvSpPr>
        <xdr:cNvPr id="129" name="テキスト ボックス 128"/>
        <xdr:cNvSpPr txBox="1"/>
      </xdr:nvSpPr>
      <xdr:spPr>
        <a:xfrm>
          <a:off x="1752111" y="977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52535</xdr:rowOff>
    </xdr:from>
    <xdr:to>
      <xdr:col>6</xdr:col>
      <xdr:colOff>38100</xdr:colOff>
      <xdr:row>58</xdr:row>
      <xdr:rowOff>154135</xdr:rowOff>
    </xdr:to>
    <xdr:sp macro="" textlink="">
      <xdr:nvSpPr>
        <xdr:cNvPr id="130" name="フローチャート: 判断 129"/>
        <xdr:cNvSpPr/>
      </xdr:nvSpPr>
      <xdr:spPr>
        <a:xfrm>
          <a:off x="1079500" y="99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145262</xdr:rowOff>
    </xdr:from>
    <xdr:ext cx="534377" cy="259045"/>
    <xdr:sp macro="" textlink="">
      <xdr:nvSpPr>
        <xdr:cNvPr id="131" name="テキスト ボックス 130"/>
        <xdr:cNvSpPr txBox="1"/>
      </xdr:nvSpPr>
      <xdr:spPr>
        <a:xfrm>
          <a:off x="863111" y="1008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40349</xdr:rowOff>
    </xdr:from>
    <xdr:to>
      <xdr:col>24</xdr:col>
      <xdr:colOff>114300</xdr:colOff>
      <xdr:row>58</xdr:row>
      <xdr:rowOff>141949</xdr:rowOff>
    </xdr:to>
    <xdr:sp macro="" textlink="">
      <xdr:nvSpPr>
        <xdr:cNvPr id="137" name="楕円 136"/>
        <xdr:cNvSpPr/>
      </xdr:nvSpPr>
      <xdr:spPr>
        <a:xfrm>
          <a:off x="4584700" y="998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144453</xdr:rowOff>
    </xdr:from>
    <xdr:ext cx="534377" cy="259045"/>
    <xdr:sp macro="" textlink="">
      <xdr:nvSpPr>
        <xdr:cNvPr id="138" name="総務費該当値テキスト"/>
        <xdr:cNvSpPr txBox="1"/>
      </xdr:nvSpPr>
      <xdr:spPr>
        <a:xfrm>
          <a:off x="4686300" y="9917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115169</xdr:rowOff>
    </xdr:from>
    <xdr:to>
      <xdr:col>20</xdr:col>
      <xdr:colOff>38100</xdr:colOff>
      <xdr:row>58</xdr:row>
      <xdr:rowOff>45319</xdr:rowOff>
    </xdr:to>
    <xdr:sp macro="" textlink="">
      <xdr:nvSpPr>
        <xdr:cNvPr id="139" name="楕円 138"/>
        <xdr:cNvSpPr/>
      </xdr:nvSpPr>
      <xdr:spPr>
        <a:xfrm>
          <a:off x="3746500" y="988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36446</xdr:rowOff>
    </xdr:from>
    <xdr:ext cx="599010" cy="259045"/>
    <xdr:sp macro="" textlink="">
      <xdr:nvSpPr>
        <xdr:cNvPr id="140" name="テキスト ボックス 139"/>
        <xdr:cNvSpPr txBox="1"/>
      </xdr:nvSpPr>
      <xdr:spPr>
        <a:xfrm>
          <a:off x="3497795" y="9980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78589</xdr:rowOff>
    </xdr:from>
    <xdr:to>
      <xdr:col>15</xdr:col>
      <xdr:colOff>101600</xdr:colOff>
      <xdr:row>59</xdr:row>
      <xdr:rowOff>8739</xdr:rowOff>
    </xdr:to>
    <xdr:sp macro="" textlink="">
      <xdr:nvSpPr>
        <xdr:cNvPr id="141" name="楕円 140"/>
        <xdr:cNvSpPr/>
      </xdr:nvSpPr>
      <xdr:spPr>
        <a:xfrm>
          <a:off x="2857500" y="1002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171316</xdr:rowOff>
    </xdr:from>
    <xdr:ext cx="534377" cy="259045"/>
    <xdr:sp macro="" textlink="">
      <xdr:nvSpPr>
        <xdr:cNvPr id="142" name="テキスト ボックス 141"/>
        <xdr:cNvSpPr txBox="1"/>
      </xdr:nvSpPr>
      <xdr:spPr>
        <a:xfrm>
          <a:off x="2641111" y="1011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76322</xdr:rowOff>
    </xdr:from>
    <xdr:to>
      <xdr:col>10</xdr:col>
      <xdr:colOff>165100</xdr:colOff>
      <xdr:row>59</xdr:row>
      <xdr:rowOff>6472</xdr:rowOff>
    </xdr:to>
    <xdr:sp macro="" textlink="">
      <xdr:nvSpPr>
        <xdr:cNvPr id="143" name="楕円 142"/>
        <xdr:cNvSpPr/>
      </xdr:nvSpPr>
      <xdr:spPr>
        <a:xfrm>
          <a:off x="1968500" y="1002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169049</xdr:rowOff>
    </xdr:from>
    <xdr:ext cx="534377" cy="259045"/>
    <xdr:sp macro="" textlink="">
      <xdr:nvSpPr>
        <xdr:cNvPr id="144" name="テキスト ボックス 143"/>
        <xdr:cNvSpPr txBox="1"/>
      </xdr:nvSpPr>
      <xdr:spPr>
        <a:xfrm>
          <a:off x="1752111" y="10113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33736</xdr:rowOff>
    </xdr:from>
    <xdr:to>
      <xdr:col>6</xdr:col>
      <xdr:colOff>38100</xdr:colOff>
      <xdr:row>58</xdr:row>
      <xdr:rowOff>135336</xdr:rowOff>
    </xdr:to>
    <xdr:sp macro="" textlink="">
      <xdr:nvSpPr>
        <xdr:cNvPr id="145" name="楕円 144"/>
        <xdr:cNvSpPr/>
      </xdr:nvSpPr>
      <xdr:spPr>
        <a:xfrm>
          <a:off x="1079500" y="997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151863</xdr:rowOff>
    </xdr:from>
    <xdr:ext cx="599010" cy="259045"/>
    <xdr:sp macro="" textlink="">
      <xdr:nvSpPr>
        <xdr:cNvPr id="146" name="テキスト ボックス 145"/>
        <xdr:cNvSpPr txBox="1"/>
      </xdr:nvSpPr>
      <xdr:spPr>
        <a:xfrm>
          <a:off x="830795" y="9753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155149</xdr:rowOff>
    </xdr:from>
    <xdr:to>
      <xdr:col>24</xdr:col>
      <xdr:colOff>62865</xdr:colOff>
      <xdr:row>77</xdr:row>
      <xdr:rowOff>65940</xdr:rowOff>
    </xdr:to>
    <xdr:cxnSp macro="">
      <xdr:nvCxnSpPr>
        <xdr:cNvPr id="169" name="直線コネクタ 168"/>
        <xdr:cNvCxnSpPr/>
      </xdr:nvCxnSpPr>
      <xdr:spPr>
        <a:xfrm flipV="1">
          <a:off x="4633595" y="12328099"/>
          <a:ext cx="1270" cy="939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69767</xdr:rowOff>
    </xdr:from>
    <xdr:ext cx="599010" cy="259045"/>
    <xdr:sp macro="" textlink="">
      <xdr:nvSpPr>
        <xdr:cNvPr id="170" name="民生費最小値テキスト"/>
        <xdr:cNvSpPr txBox="1"/>
      </xdr:nvSpPr>
      <xdr:spPr>
        <a:xfrm>
          <a:off x="4686300" y="1327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65940</xdr:rowOff>
    </xdr:from>
    <xdr:to>
      <xdr:col>24</xdr:col>
      <xdr:colOff>152400</xdr:colOff>
      <xdr:row>77</xdr:row>
      <xdr:rowOff>65940</xdr:rowOff>
    </xdr:to>
    <xdr:cxnSp macro="">
      <xdr:nvCxnSpPr>
        <xdr:cNvPr id="171" name="直線コネクタ 170"/>
        <xdr:cNvCxnSpPr/>
      </xdr:nvCxnSpPr>
      <xdr:spPr>
        <a:xfrm>
          <a:off x="4546600" y="13267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101826</xdr:rowOff>
    </xdr:from>
    <xdr:ext cx="599010" cy="259045"/>
    <xdr:sp macro="" textlink="">
      <xdr:nvSpPr>
        <xdr:cNvPr id="172" name="民生費最大値テキスト"/>
        <xdr:cNvSpPr txBox="1"/>
      </xdr:nvSpPr>
      <xdr:spPr>
        <a:xfrm>
          <a:off x="4686300" y="12103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155149</xdr:rowOff>
    </xdr:from>
    <xdr:to>
      <xdr:col>24</xdr:col>
      <xdr:colOff>152400</xdr:colOff>
      <xdr:row>71</xdr:row>
      <xdr:rowOff>155149</xdr:rowOff>
    </xdr:to>
    <xdr:cxnSp macro="">
      <xdr:nvCxnSpPr>
        <xdr:cNvPr id="173" name="直線コネクタ 172"/>
        <xdr:cNvCxnSpPr/>
      </xdr:nvCxnSpPr>
      <xdr:spPr>
        <a:xfrm>
          <a:off x="4546600" y="1232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111065</xdr:rowOff>
    </xdr:from>
    <xdr:to>
      <xdr:col>24</xdr:col>
      <xdr:colOff>63500</xdr:colOff>
      <xdr:row>76</xdr:row>
      <xdr:rowOff>45531</xdr:rowOff>
    </xdr:to>
    <xdr:cxnSp macro="">
      <xdr:nvCxnSpPr>
        <xdr:cNvPr id="174" name="直線コネクタ 173"/>
        <xdr:cNvCxnSpPr/>
      </xdr:nvCxnSpPr>
      <xdr:spPr>
        <a:xfrm flipV="1">
          <a:off x="3797300" y="12969815"/>
          <a:ext cx="838200" cy="105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48600</xdr:rowOff>
    </xdr:from>
    <xdr:ext cx="599010" cy="259045"/>
    <xdr:sp macro="" textlink="">
      <xdr:nvSpPr>
        <xdr:cNvPr id="175" name="民生費平均値テキスト"/>
        <xdr:cNvSpPr txBox="1"/>
      </xdr:nvSpPr>
      <xdr:spPr>
        <a:xfrm>
          <a:off x="4686300" y="129073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70173</xdr:rowOff>
    </xdr:from>
    <xdr:to>
      <xdr:col>24</xdr:col>
      <xdr:colOff>114300</xdr:colOff>
      <xdr:row>76</xdr:row>
      <xdr:rowOff>322</xdr:rowOff>
    </xdr:to>
    <xdr:sp macro="" textlink="">
      <xdr:nvSpPr>
        <xdr:cNvPr id="176" name="フローチャート: 判断 175"/>
        <xdr:cNvSpPr/>
      </xdr:nvSpPr>
      <xdr:spPr>
        <a:xfrm>
          <a:off x="45847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45531</xdr:rowOff>
    </xdr:from>
    <xdr:to>
      <xdr:col>19</xdr:col>
      <xdr:colOff>177800</xdr:colOff>
      <xdr:row>76</xdr:row>
      <xdr:rowOff>160361</xdr:rowOff>
    </xdr:to>
    <xdr:cxnSp macro="">
      <xdr:nvCxnSpPr>
        <xdr:cNvPr id="177" name="直線コネクタ 176"/>
        <xdr:cNvCxnSpPr/>
      </xdr:nvCxnSpPr>
      <xdr:spPr>
        <a:xfrm flipV="1">
          <a:off x="2908300" y="13075731"/>
          <a:ext cx="889000" cy="11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26127</xdr:rowOff>
    </xdr:from>
    <xdr:to>
      <xdr:col>20</xdr:col>
      <xdr:colOff>38100</xdr:colOff>
      <xdr:row>76</xdr:row>
      <xdr:rowOff>127727</xdr:rowOff>
    </xdr:to>
    <xdr:sp macro="" textlink="">
      <xdr:nvSpPr>
        <xdr:cNvPr id="178" name="フローチャート: 判断 177"/>
        <xdr:cNvSpPr/>
      </xdr:nvSpPr>
      <xdr:spPr>
        <a:xfrm>
          <a:off x="3746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118854</xdr:rowOff>
    </xdr:from>
    <xdr:ext cx="599010" cy="259045"/>
    <xdr:sp macro="" textlink="">
      <xdr:nvSpPr>
        <xdr:cNvPr id="179" name="テキスト ボックス 178"/>
        <xdr:cNvSpPr txBox="1"/>
      </xdr:nvSpPr>
      <xdr:spPr>
        <a:xfrm>
          <a:off x="3497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160361</xdr:rowOff>
    </xdr:from>
    <xdr:to>
      <xdr:col>15</xdr:col>
      <xdr:colOff>50800</xdr:colOff>
      <xdr:row>77</xdr:row>
      <xdr:rowOff>14129</xdr:rowOff>
    </xdr:to>
    <xdr:cxnSp macro="">
      <xdr:nvCxnSpPr>
        <xdr:cNvPr id="180" name="直線コネクタ 179"/>
        <xdr:cNvCxnSpPr/>
      </xdr:nvCxnSpPr>
      <xdr:spPr>
        <a:xfrm flipV="1">
          <a:off x="2019300" y="13190561"/>
          <a:ext cx="889000" cy="2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40798</xdr:rowOff>
    </xdr:from>
    <xdr:to>
      <xdr:col>15</xdr:col>
      <xdr:colOff>101600</xdr:colOff>
      <xdr:row>76</xdr:row>
      <xdr:rowOff>142398</xdr:rowOff>
    </xdr:to>
    <xdr:sp macro="" textlink="">
      <xdr:nvSpPr>
        <xdr:cNvPr id="181" name="フローチャート: 判断 180"/>
        <xdr:cNvSpPr/>
      </xdr:nvSpPr>
      <xdr:spPr>
        <a:xfrm>
          <a:off x="2857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158925</xdr:rowOff>
    </xdr:from>
    <xdr:ext cx="599010" cy="259045"/>
    <xdr:sp macro="" textlink="">
      <xdr:nvSpPr>
        <xdr:cNvPr id="182" name="テキスト ボックス 181"/>
        <xdr:cNvSpPr txBox="1"/>
      </xdr:nvSpPr>
      <xdr:spPr>
        <a:xfrm>
          <a:off x="2608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14129</xdr:rowOff>
    </xdr:from>
    <xdr:to>
      <xdr:col>10</xdr:col>
      <xdr:colOff>114300</xdr:colOff>
      <xdr:row>77</xdr:row>
      <xdr:rowOff>35792</xdr:rowOff>
    </xdr:to>
    <xdr:cxnSp macro="">
      <xdr:nvCxnSpPr>
        <xdr:cNvPr id="183" name="直線コネクタ 182"/>
        <xdr:cNvCxnSpPr/>
      </xdr:nvCxnSpPr>
      <xdr:spPr>
        <a:xfrm flipV="1">
          <a:off x="1130300" y="13215779"/>
          <a:ext cx="889000" cy="2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63946</xdr:rowOff>
    </xdr:from>
    <xdr:to>
      <xdr:col>10</xdr:col>
      <xdr:colOff>165100</xdr:colOff>
      <xdr:row>76</xdr:row>
      <xdr:rowOff>165546</xdr:rowOff>
    </xdr:to>
    <xdr:sp macro="" textlink="">
      <xdr:nvSpPr>
        <xdr:cNvPr id="184" name="フローチャート: 判断 183"/>
        <xdr:cNvSpPr/>
      </xdr:nvSpPr>
      <xdr:spPr>
        <a:xfrm>
          <a:off x="1968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10623</xdr:rowOff>
    </xdr:from>
    <xdr:ext cx="599010" cy="259045"/>
    <xdr:sp macro="" textlink="">
      <xdr:nvSpPr>
        <xdr:cNvPr id="185" name="テキスト ボックス 184"/>
        <xdr:cNvSpPr txBox="1"/>
      </xdr:nvSpPr>
      <xdr:spPr>
        <a:xfrm>
          <a:off x="1719795" y="1286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73740</xdr:rowOff>
    </xdr:from>
    <xdr:to>
      <xdr:col>6</xdr:col>
      <xdr:colOff>38100</xdr:colOff>
      <xdr:row>77</xdr:row>
      <xdr:rowOff>3890</xdr:rowOff>
    </xdr:to>
    <xdr:sp macro="" textlink="">
      <xdr:nvSpPr>
        <xdr:cNvPr id="186" name="フローチャート: 判断 185"/>
        <xdr:cNvSpPr/>
      </xdr:nvSpPr>
      <xdr:spPr>
        <a:xfrm>
          <a:off x="1079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20416</xdr:rowOff>
    </xdr:from>
    <xdr:ext cx="599010" cy="259045"/>
    <xdr:sp macro="" textlink="">
      <xdr:nvSpPr>
        <xdr:cNvPr id="187" name="テキスト ボックス 186"/>
        <xdr:cNvSpPr txBox="1"/>
      </xdr:nvSpPr>
      <xdr:spPr>
        <a:xfrm>
          <a:off x="830795" y="12879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60265</xdr:rowOff>
    </xdr:from>
    <xdr:to>
      <xdr:col>24</xdr:col>
      <xdr:colOff>114300</xdr:colOff>
      <xdr:row>75</xdr:row>
      <xdr:rowOff>161866</xdr:rowOff>
    </xdr:to>
    <xdr:sp macro="" textlink="">
      <xdr:nvSpPr>
        <xdr:cNvPr id="193" name="楕円 192"/>
        <xdr:cNvSpPr/>
      </xdr:nvSpPr>
      <xdr:spPr>
        <a:xfrm>
          <a:off x="4584700" y="129190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83142</xdr:rowOff>
    </xdr:from>
    <xdr:ext cx="599010" cy="259045"/>
    <xdr:sp macro="" textlink="">
      <xdr:nvSpPr>
        <xdr:cNvPr id="194" name="民生費該当値テキスト"/>
        <xdr:cNvSpPr txBox="1"/>
      </xdr:nvSpPr>
      <xdr:spPr>
        <a:xfrm>
          <a:off x="4686300" y="12770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166181</xdr:rowOff>
    </xdr:from>
    <xdr:to>
      <xdr:col>20</xdr:col>
      <xdr:colOff>38100</xdr:colOff>
      <xdr:row>76</xdr:row>
      <xdr:rowOff>96331</xdr:rowOff>
    </xdr:to>
    <xdr:sp macro="" textlink="">
      <xdr:nvSpPr>
        <xdr:cNvPr id="195" name="楕円 194"/>
        <xdr:cNvSpPr/>
      </xdr:nvSpPr>
      <xdr:spPr>
        <a:xfrm>
          <a:off x="3746500" y="1302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112858</xdr:rowOff>
    </xdr:from>
    <xdr:ext cx="599010" cy="259045"/>
    <xdr:sp macro="" textlink="">
      <xdr:nvSpPr>
        <xdr:cNvPr id="196" name="テキスト ボックス 195"/>
        <xdr:cNvSpPr txBox="1"/>
      </xdr:nvSpPr>
      <xdr:spPr>
        <a:xfrm>
          <a:off x="3497795" y="12800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109561</xdr:rowOff>
    </xdr:from>
    <xdr:to>
      <xdr:col>15</xdr:col>
      <xdr:colOff>101600</xdr:colOff>
      <xdr:row>77</xdr:row>
      <xdr:rowOff>39711</xdr:rowOff>
    </xdr:to>
    <xdr:sp macro="" textlink="">
      <xdr:nvSpPr>
        <xdr:cNvPr id="197" name="楕円 196"/>
        <xdr:cNvSpPr/>
      </xdr:nvSpPr>
      <xdr:spPr>
        <a:xfrm>
          <a:off x="2857500" y="1313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30838</xdr:rowOff>
    </xdr:from>
    <xdr:ext cx="599010" cy="259045"/>
    <xdr:sp macro="" textlink="">
      <xdr:nvSpPr>
        <xdr:cNvPr id="198" name="テキスト ボックス 197"/>
        <xdr:cNvSpPr txBox="1"/>
      </xdr:nvSpPr>
      <xdr:spPr>
        <a:xfrm>
          <a:off x="2608795" y="13232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134779</xdr:rowOff>
    </xdr:from>
    <xdr:to>
      <xdr:col>10</xdr:col>
      <xdr:colOff>165100</xdr:colOff>
      <xdr:row>77</xdr:row>
      <xdr:rowOff>64929</xdr:rowOff>
    </xdr:to>
    <xdr:sp macro="" textlink="">
      <xdr:nvSpPr>
        <xdr:cNvPr id="199" name="楕円 198"/>
        <xdr:cNvSpPr/>
      </xdr:nvSpPr>
      <xdr:spPr>
        <a:xfrm>
          <a:off x="1968500" y="1316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56056</xdr:rowOff>
    </xdr:from>
    <xdr:ext cx="599010" cy="259045"/>
    <xdr:sp macro="" textlink="">
      <xdr:nvSpPr>
        <xdr:cNvPr id="200" name="テキスト ボックス 199"/>
        <xdr:cNvSpPr txBox="1"/>
      </xdr:nvSpPr>
      <xdr:spPr>
        <a:xfrm>
          <a:off x="1719795" y="1325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156442</xdr:rowOff>
    </xdr:from>
    <xdr:to>
      <xdr:col>6</xdr:col>
      <xdr:colOff>38100</xdr:colOff>
      <xdr:row>77</xdr:row>
      <xdr:rowOff>86592</xdr:rowOff>
    </xdr:to>
    <xdr:sp macro="" textlink="">
      <xdr:nvSpPr>
        <xdr:cNvPr id="201" name="楕円 200"/>
        <xdr:cNvSpPr/>
      </xdr:nvSpPr>
      <xdr:spPr>
        <a:xfrm>
          <a:off x="1079500" y="1318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77719</xdr:rowOff>
    </xdr:from>
    <xdr:ext cx="599010" cy="259045"/>
    <xdr:sp macro="" textlink="">
      <xdr:nvSpPr>
        <xdr:cNvPr id="202" name="テキスト ボックス 201"/>
        <xdr:cNvSpPr txBox="1"/>
      </xdr:nvSpPr>
      <xdr:spPr>
        <a:xfrm>
          <a:off x="830795" y="1327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105212</xdr:rowOff>
    </xdr:from>
    <xdr:to>
      <xdr:col>24</xdr:col>
      <xdr:colOff>62865</xdr:colOff>
      <xdr:row>97</xdr:row>
      <xdr:rowOff>143053</xdr:rowOff>
    </xdr:to>
    <xdr:cxnSp macro="">
      <xdr:nvCxnSpPr>
        <xdr:cNvPr id="226" name="直線コネクタ 225"/>
        <xdr:cNvCxnSpPr/>
      </xdr:nvCxnSpPr>
      <xdr:spPr>
        <a:xfrm flipV="1">
          <a:off x="4633595" y="15535712"/>
          <a:ext cx="1270" cy="1237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146880</xdr:rowOff>
    </xdr:from>
    <xdr:ext cx="534377" cy="259045"/>
    <xdr:sp macro="" textlink="">
      <xdr:nvSpPr>
        <xdr:cNvPr id="227" name="衛生費最小値テキスト"/>
        <xdr:cNvSpPr txBox="1"/>
      </xdr:nvSpPr>
      <xdr:spPr>
        <a:xfrm>
          <a:off x="4686300" y="1677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143053</xdr:rowOff>
    </xdr:from>
    <xdr:to>
      <xdr:col>24</xdr:col>
      <xdr:colOff>152400</xdr:colOff>
      <xdr:row>97</xdr:row>
      <xdr:rowOff>143053</xdr:rowOff>
    </xdr:to>
    <xdr:cxnSp macro="">
      <xdr:nvCxnSpPr>
        <xdr:cNvPr id="228" name="直線コネクタ 227"/>
        <xdr:cNvCxnSpPr/>
      </xdr:nvCxnSpPr>
      <xdr:spPr>
        <a:xfrm>
          <a:off x="4546600" y="16773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51889</xdr:rowOff>
    </xdr:from>
    <xdr:ext cx="599010" cy="259045"/>
    <xdr:sp macro="" textlink="">
      <xdr:nvSpPr>
        <xdr:cNvPr id="229" name="衛生費最大値テキスト"/>
        <xdr:cNvSpPr txBox="1"/>
      </xdr:nvSpPr>
      <xdr:spPr>
        <a:xfrm>
          <a:off x="4686300" y="15310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194,526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105212</xdr:rowOff>
    </xdr:from>
    <xdr:to>
      <xdr:col>24</xdr:col>
      <xdr:colOff>152400</xdr:colOff>
      <xdr:row>90</xdr:row>
      <xdr:rowOff>105212</xdr:rowOff>
    </xdr:to>
    <xdr:cxnSp macro="">
      <xdr:nvCxnSpPr>
        <xdr:cNvPr id="230" name="直線コネクタ 229"/>
        <xdr:cNvCxnSpPr/>
      </xdr:nvCxnSpPr>
      <xdr:spPr>
        <a:xfrm>
          <a:off x="4546600" y="1553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20554</xdr:rowOff>
    </xdr:from>
    <xdr:to>
      <xdr:col>24</xdr:col>
      <xdr:colOff>63500</xdr:colOff>
      <xdr:row>97</xdr:row>
      <xdr:rowOff>92517</xdr:rowOff>
    </xdr:to>
    <xdr:cxnSp macro="">
      <xdr:nvCxnSpPr>
        <xdr:cNvPr id="231" name="直線コネクタ 230"/>
        <xdr:cNvCxnSpPr/>
      </xdr:nvCxnSpPr>
      <xdr:spPr>
        <a:xfrm flipV="1">
          <a:off x="3797300" y="16651204"/>
          <a:ext cx="838200" cy="7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38923</xdr:rowOff>
    </xdr:from>
    <xdr:ext cx="534377" cy="259045"/>
    <xdr:sp macro="" textlink="">
      <xdr:nvSpPr>
        <xdr:cNvPr id="232" name="衛生費平均値テキスト"/>
        <xdr:cNvSpPr txBox="1"/>
      </xdr:nvSpPr>
      <xdr:spPr>
        <a:xfrm>
          <a:off x="4686300" y="16326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16046</xdr:rowOff>
    </xdr:from>
    <xdr:to>
      <xdr:col>24</xdr:col>
      <xdr:colOff>114300</xdr:colOff>
      <xdr:row>96</xdr:row>
      <xdr:rowOff>117646</xdr:rowOff>
    </xdr:to>
    <xdr:sp macro="" textlink="">
      <xdr:nvSpPr>
        <xdr:cNvPr id="233" name="フローチャート: 判断 232"/>
        <xdr:cNvSpPr/>
      </xdr:nvSpPr>
      <xdr:spPr>
        <a:xfrm>
          <a:off x="4584700" y="1647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92517</xdr:rowOff>
    </xdr:from>
    <xdr:to>
      <xdr:col>19</xdr:col>
      <xdr:colOff>177800</xdr:colOff>
      <xdr:row>97</xdr:row>
      <xdr:rowOff>150467</xdr:rowOff>
    </xdr:to>
    <xdr:cxnSp macro="">
      <xdr:nvCxnSpPr>
        <xdr:cNvPr id="234" name="直線コネクタ 233"/>
        <xdr:cNvCxnSpPr/>
      </xdr:nvCxnSpPr>
      <xdr:spPr>
        <a:xfrm flipV="1">
          <a:off x="2908300" y="16723167"/>
          <a:ext cx="889000" cy="5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73606</xdr:rowOff>
    </xdr:from>
    <xdr:to>
      <xdr:col>20</xdr:col>
      <xdr:colOff>38100</xdr:colOff>
      <xdr:row>97</xdr:row>
      <xdr:rowOff>3756</xdr:rowOff>
    </xdr:to>
    <xdr:sp macro="" textlink="">
      <xdr:nvSpPr>
        <xdr:cNvPr id="235" name="フローチャート: 判断 234"/>
        <xdr:cNvSpPr/>
      </xdr:nvSpPr>
      <xdr:spPr>
        <a:xfrm>
          <a:off x="3746500" y="1653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20283</xdr:rowOff>
    </xdr:from>
    <xdr:ext cx="534377" cy="259045"/>
    <xdr:sp macro="" textlink="">
      <xdr:nvSpPr>
        <xdr:cNvPr id="236" name="テキスト ボックス 235"/>
        <xdr:cNvSpPr txBox="1"/>
      </xdr:nvSpPr>
      <xdr:spPr>
        <a:xfrm>
          <a:off x="3530111" y="1630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128575</xdr:rowOff>
    </xdr:from>
    <xdr:to>
      <xdr:col>15</xdr:col>
      <xdr:colOff>50800</xdr:colOff>
      <xdr:row>97</xdr:row>
      <xdr:rowOff>150467</xdr:rowOff>
    </xdr:to>
    <xdr:cxnSp macro="">
      <xdr:nvCxnSpPr>
        <xdr:cNvPr id="237" name="直線コネクタ 236"/>
        <xdr:cNvCxnSpPr/>
      </xdr:nvCxnSpPr>
      <xdr:spPr>
        <a:xfrm>
          <a:off x="2019300" y="16759225"/>
          <a:ext cx="889000" cy="2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84023</xdr:rowOff>
    </xdr:from>
    <xdr:to>
      <xdr:col>15</xdr:col>
      <xdr:colOff>101600</xdr:colOff>
      <xdr:row>97</xdr:row>
      <xdr:rowOff>14173</xdr:rowOff>
    </xdr:to>
    <xdr:sp macro="" textlink="">
      <xdr:nvSpPr>
        <xdr:cNvPr id="238" name="フローチャート: 判断 237"/>
        <xdr:cNvSpPr/>
      </xdr:nvSpPr>
      <xdr:spPr>
        <a:xfrm>
          <a:off x="2857500" y="165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30700</xdr:rowOff>
    </xdr:from>
    <xdr:ext cx="534377" cy="259045"/>
    <xdr:sp macro="" textlink="">
      <xdr:nvSpPr>
        <xdr:cNvPr id="239" name="テキスト ボックス 238"/>
        <xdr:cNvSpPr txBox="1"/>
      </xdr:nvSpPr>
      <xdr:spPr>
        <a:xfrm>
          <a:off x="2641111" y="1631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52054</xdr:rowOff>
    </xdr:from>
    <xdr:to>
      <xdr:col>10</xdr:col>
      <xdr:colOff>114300</xdr:colOff>
      <xdr:row>97</xdr:row>
      <xdr:rowOff>128575</xdr:rowOff>
    </xdr:to>
    <xdr:cxnSp macro="">
      <xdr:nvCxnSpPr>
        <xdr:cNvPr id="240" name="直線コネクタ 239"/>
        <xdr:cNvCxnSpPr/>
      </xdr:nvCxnSpPr>
      <xdr:spPr>
        <a:xfrm>
          <a:off x="1130300" y="16682704"/>
          <a:ext cx="889000" cy="7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102243</xdr:rowOff>
    </xdr:from>
    <xdr:to>
      <xdr:col>10</xdr:col>
      <xdr:colOff>165100</xdr:colOff>
      <xdr:row>97</xdr:row>
      <xdr:rowOff>32393</xdr:rowOff>
    </xdr:to>
    <xdr:sp macro="" textlink="">
      <xdr:nvSpPr>
        <xdr:cNvPr id="241" name="フローチャート: 判断 240"/>
        <xdr:cNvSpPr/>
      </xdr:nvSpPr>
      <xdr:spPr>
        <a:xfrm>
          <a:off x="1968500" y="1656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48920</xdr:rowOff>
    </xdr:from>
    <xdr:ext cx="534377" cy="259045"/>
    <xdr:sp macro="" textlink="">
      <xdr:nvSpPr>
        <xdr:cNvPr id="242" name="テキスト ボックス 241"/>
        <xdr:cNvSpPr txBox="1"/>
      </xdr:nvSpPr>
      <xdr:spPr>
        <a:xfrm>
          <a:off x="1752111" y="1633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101274</xdr:rowOff>
    </xdr:from>
    <xdr:to>
      <xdr:col>6</xdr:col>
      <xdr:colOff>38100</xdr:colOff>
      <xdr:row>97</xdr:row>
      <xdr:rowOff>31424</xdr:rowOff>
    </xdr:to>
    <xdr:sp macro="" textlink="">
      <xdr:nvSpPr>
        <xdr:cNvPr id="243" name="フローチャート: 判断 242"/>
        <xdr:cNvSpPr/>
      </xdr:nvSpPr>
      <xdr:spPr>
        <a:xfrm>
          <a:off x="1079500" y="1656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47951</xdr:rowOff>
    </xdr:from>
    <xdr:ext cx="534377" cy="259045"/>
    <xdr:sp macro="" textlink="">
      <xdr:nvSpPr>
        <xdr:cNvPr id="244" name="テキスト ボックス 243"/>
        <xdr:cNvSpPr txBox="1"/>
      </xdr:nvSpPr>
      <xdr:spPr>
        <a:xfrm>
          <a:off x="863111" y="1633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141204</xdr:rowOff>
    </xdr:from>
    <xdr:to>
      <xdr:col>24</xdr:col>
      <xdr:colOff>114300</xdr:colOff>
      <xdr:row>97</xdr:row>
      <xdr:rowOff>71354</xdr:rowOff>
    </xdr:to>
    <xdr:sp macro="" textlink="">
      <xdr:nvSpPr>
        <xdr:cNvPr id="250" name="楕円 249"/>
        <xdr:cNvSpPr/>
      </xdr:nvSpPr>
      <xdr:spPr>
        <a:xfrm>
          <a:off x="4584700" y="1660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56131</xdr:rowOff>
    </xdr:from>
    <xdr:ext cx="534377" cy="259045"/>
    <xdr:sp macro="" textlink="">
      <xdr:nvSpPr>
        <xdr:cNvPr id="251" name="衛生費該当値テキスト"/>
        <xdr:cNvSpPr txBox="1"/>
      </xdr:nvSpPr>
      <xdr:spPr>
        <a:xfrm>
          <a:off x="4686300" y="16515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41717</xdr:rowOff>
    </xdr:from>
    <xdr:to>
      <xdr:col>20</xdr:col>
      <xdr:colOff>38100</xdr:colOff>
      <xdr:row>97</xdr:row>
      <xdr:rowOff>143317</xdr:rowOff>
    </xdr:to>
    <xdr:sp macro="" textlink="">
      <xdr:nvSpPr>
        <xdr:cNvPr id="252" name="楕円 251"/>
        <xdr:cNvSpPr/>
      </xdr:nvSpPr>
      <xdr:spPr>
        <a:xfrm>
          <a:off x="3746500" y="1667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134444</xdr:rowOff>
    </xdr:from>
    <xdr:ext cx="534377" cy="259045"/>
    <xdr:sp macro="" textlink="">
      <xdr:nvSpPr>
        <xdr:cNvPr id="253" name="テキスト ボックス 252"/>
        <xdr:cNvSpPr txBox="1"/>
      </xdr:nvSpPr>
      <xdr:spPr>
        <a:xfrm>
          <a:off x="3530111" y="1676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99667</xdr:rowOff>
    </xdr:from>
    <xdr:to>
      <xdr:col>15</xdr:col>
      <xdr:colOff>101600</xdr:colOff>
      <xdr:row>98</xdr:row>
      <xdr:rowOff>29817</xdr:rowOff>
    </xdr:to>
    <xdr:sp macro="" textlink="">
      <xdr:nvSpPr>
        <xdr:cNvPr id="254" name="楕円 253"/>
        <xdr:cNvSpPr/>
      </xdr:nvSpPr>
      <xdr:spPr>
        <a:xfrm>
          <a:off x="2857500" y="1673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20944</xdr:rowOff>
    </xdr:from>
    <xdr:ext cx="534377" cy="259045"/>
    <xdr:sp macro="" textlink="">
      <xdr:nvSpPr>
        <xdr:cNvPr id="255" name="テキスト ボックス 254"/>
        <xdr:cNvSpPr txBox="1"/>
      </xdr:nvSpPr>
      <xdr:spPr>
        <a:xfrm>
          <a:off x="2641111" y="1682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77775</xdr:rowOff>
    </xdr:from>
    <xdr:to>
      <xdr:col>10</xdr:col>
      <xdr:colOff>165100</xdr:colOff>
      <xdr:row>98</xdr:row>
      <xdr:rowOff>7925</xdr:rowOff>
    </xdr:to>
    <xdr:sp macro="" textlink="">
      <xdr:nvSpPr>
        <xdr:cNvPr id="256" name="楕円 255"/>
        <xdr:cNvSpPr/>
      </xdr:nvSpPr>
      <xdr:spPr>
        <a:xfrm>
          <a:off x="1968500" y="1670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170502</xdr:rowOff>
    </xdr:from>
    <xdr:ext cx="534377" cy="259045"/>
    <xdr:sp macro="" textlink="">
      <xdr:nvSpPr>
        <xdr:cNvPr id="257" name="テキスト ボックス 256"/>
        <xdr:cNvSpPr txBox="1"/>
      </xdr:nvSpPr>
      <xdr:spPr>
        <a:xfrm>
          <a:off x="1752111" y="1680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1254</xdr:rowOff>
    </xdr:from>
    <xdr:to>
      <xdr:col>6</xdr:col>
      <xdr:colOff>38100</xdr:colOff>
      <xdr:row>97</xdr:row>
      <xdr:rowOff>102854</xdr:rowOff>
    </xdr:to>
    <xdr:sp macro="" textlink="">
      <xdr:nvSpPr>
        <xdr:cNvPr id="258" name="楕円 257"/>
        <xdr:cNvSpPr/>
      </xdr:nvSpPr>
      <xdr:spPr>
        <a:xfrm>
          <a:off x="1079500" y="1663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93981</xdr:rowOff>
    </xdr:from>
    <xdr:ext cx="534377" cy="259045"/>
    <xdr:sp macro="" textlink="">
      <xdr:nvSpPr>
        <xdr:cNvPr id="259" name="テキスト ボックス 258"/>
        <xdr:cNvSpPr txBox="1"/>
      </xdr:nvSpPr>
      <xdr:spPr>
        <a:xfrm>
          <a:off x="863111" y="16724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110668</xdr:rowOff>
    </xdr:from>
    <xdr:to>
      <xdr:col>54</xdr:col>
      <xdr:colOff>189865</xdr:colOff>
      <xdr:row>38</xdr:row>
      <xdr:rowOff>139700</xdr:rowOff>
    </xdr:to>
    <xdr:cxnSp macro="">
      <xdr:nvCxnSpPr>
        <xdr:cNvPr id="281" name="直線コネクタ 280"/>
        <xdr:cNvCxnSpPr/>
      </xdr:nvCxnSpPr>
      <xdr:spPr>
        <a:xfrm flipV="1">
          <a:off x="10475595" y="5425618"/>
          <a:ext cx="1270" cy="1229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57345</xdr:rowOff>
    </xdr:from>
    <xdr:ext cx="469744" cy="259045"/>
    <xdr:sp macro="" textlink="">
      <xdr:nvSpPr>
        <xdr:cNvPr id="284" name="労働費最大値テキスト"/>
        <xdr:cNvSpPr txBox="1"/>
      </xdr:nvSpPr>
      <xdr:spPr>
        <a:xfrm>
          <a:off x="10528300" y="5200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110668</xdr:rowOff>
    </xdr:from>
    <xdr:to>
      <xdr:col>55</xdr:col>
      <xdr:colOff>88900</xdr:colOff>
      <xdr:row>31</xdr:row>
      <xdr:rowOff>110668</xdr:rowOff>
    </xdr:to>
    <xdr:cxnSp macro="">
      <xdr:nvCxnSpPr>
        <xdr:cNvPr id="285" name="直線コネクタ 284"/>
        <xdr:cNvCxnSpPr/>
      </xdr:nvCxnSpPr>
      <xdr:spPr>
        <a:xfrm>
          <a:off x="10388600" y="5425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119812</xdr:rowOff>
    </xdr:from>
    <xdr:to>
      <xdr:col>55</xdr:col>
      <xdr:colOff>0</xdr:colOff>
      <xdr:row>37</xdr:row>
      <xdr:rowOff>136957</xdr:rowOff>
    </xdr:to>
    <xdr:cxnSp macro="">
      <xdr:nvCxnSpPr>
        <xdr:cNvPr id="286" name="直線コネクタ 285"/>
        <xdr:cNvCxnSpPr/>
      </xdr:nvCxnSpPr>
      <xdr:spPr>
        <a:xfrm>
          <a:off x="9639300" y="6463462"/>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102633</xdr:rowOff>
    </xdr:from>
    <xdr:ext cx="378565" cy="259045"/>
    <xdr:sp macro="" textlink="">
      <xdr:nvSpPr>
        <xdr:cNvPr id="287" name="労働費平均値テキスト"/>
        <xdr:cNvSpPr txBox="1"/>
      </xdr:nvSpPr>
      <xdr:spPr>
        <a:xfrm>
          <a:off x="10528300" y="627483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79756</xdr:rowOff>
    </xdr:from>
    <xdr:to>
      <xdr:col>55</xdr:col>
      <xdr:colOff>50800</xdr:colOff>
      <xdr:row>38</xdr:row>
      <xdr:rowOff>9906</xdr:rowOff>
    </xdr:to>
    <xdr:sp macro="" textlink="">
      <xdr:nvSpPr>
        <xdr:cNvPr id="288" name="フローチャート: 判断 287"/>
        <xdr:cNvSpPr/>
      </xdr:nvSpPr>
      <xdr:spPr>
        <a:xfrm>
          <a:off x="10426700" y="642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119812</xdr:rowOff>
    </xdr:from>
    <xdr:to>
      <xdr:col>50</xdr:col>
      <xdr:colOff>114300</xdr:colOff>
      <xdr:row>37</xdr:row>
      <xdr:rowOff>141300</xdr:rowOff>
    </xdr:to>
    <xdr:cxnSp macro="">
      <xdr:nvCxnSpPr>
        <xdr:cNvPr id="289" name="直線コネクタ 288"/>
        <xdr:cNvCxnSpPr/>
      </xdr:nvCxnSpPr>
      <xdr:spPr>
        <a:xfrm flipV="1">
          <a:off x="8750300" y="6463462"/>
          <a:ext cx="889000" cy="2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97358</xdr:rowOff>
    </xdr:from>
    <xdr:to>
      <xdr:col>50</xdr:col>
      <xdr:colOff>165100</xdr:colOff>
      <xdr:row>38</xdr:row>
      <xdr:rowOff>27508</xdr:rowOff>
    </xdr:to>
    <xdr:sp macro="" textlink="">
      <xdr:nvSpPr>
        <xdr:cNvPr id="290" name="フローチャート: 判断 289"/>
        <xdr:cNvSpPr/>
      </xdr:nvSpPr>
      <xdr:spPr>
        <a:xfrm>
          <a:off x="9588500" y="644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18635</xdr:rowOff>
    </xdr:from>
    <xdr:ext cx="378565" cy="259045"/>
    <xdr:sp macro="" textlink="">
      <xdr:nvSpPr>
        <xdr:cNvPr id="291" name="テキスト ボックス 290"/>
        <xdr:cNvSpPr txBox="1"/>
      </xdr:nvSpPr>
      <xdr:spPr>
        <a:xfrm>
          <a:off x="9450017" y="6533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141300</xdr:rowOff>
    </xdr:from>
    <xdr:to>
      <xdr:col>45</xdr:col>
      <xdr:colOff>177800</xdr:colOff>
      <xdr:row>37</xdr:row>
      <xdr:rowOff>146558</xdr:rowOff>
    </xdr:to>
    <xdr:cxnSp macro="">
      <xdr:nvCxnSpPr>
        <xdr:cNvPr id="292" name="直線コネクタ 291"/>
        <xdr:cNvCxnSpPr/>
      </xdr:nvCxnSpPr>
      <xdr:spPr>
        <a:xfrm flipV="1">
          <a:off x="7861300" y="6484950"/>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94843</xdr:rowOff>
    </xdr:from>
    <xdr:to>
      <xdr:col>46</xdr:col>
      <xdr:colOff>38100</xdr:colOff>
      <xdr:row>38</xdr:row>
      <xdr:rowOff>24994</xdr:rowOff>
    </xdr:to>
    <xdr:sp macro="" textlink="">
      <xdr:nvSpPr>
        <xdr:cNvPr id="293" name="フローチャート: 判断 292"/>
        <xdr:cNvSpPr/>
      </xdr:nvSpPr>
      <xdr:spPr>
        <a:xfrm>
          <a:off x="8699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16121</xdr:rowOff>
    </xdr:from>
    <xdr:ext cx="378565" cy="259045"/>
    <xdr:sp macro="" textlink="">
      <xdr:nvSpPr>
        <xdr:cNvPr id="294" name="テキスト ボックス 293"/>
        <xdr:cNvSpPr txBox="1"/>
      </xdr:nvSpPr>
      <xdr:spPr>
        <a:xfrm>
          <a:off x="8561017" y="653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146558</xdr:rowOff>
    </xdr:from>
    <xdr:to>
      <xdr:col>41</xdr:col>
      <xdr:colOff>50800</xdr:colOff>
      <xdr:row>37</xdr:row>
      <xdr:rowOff>158445</xdr:rowOff>
    </xdr:to>
    <xdr:cxnSp macro="">
      <xdr:nvCxnSpPr>
        <xdr:cNvPr id="295" name="直線コネクタ 294"/>
        <xdr:cNvCxnSpPr/>
      </xdr:nvCxnSpPr>
      <xdr:spPr>
        <a:xfrm flipV="1">
          <a:off x="6972300" y="6490208"/>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96215</xdr:rowOff>
    </xdr:from>
    <xdr:to>
      <xdr:col>41</xdr:col>
      <xdr:colOff>101600</xdr:colOff>
      <xdr:row>38</xdr:row>
      <xdr:rowOff>26365</xdr:rowOff>
    </xdr:to>
    <xdr:sp macro="" textlink="">
      <xdr:nvSpPr>
        <xdr:cNvPr id="296" name="フローチャート: 判断 295"/>
        <xdr:cNvSpPr/>
      </xdr:nvSpPr>
      <xdr:spPr>
        <a:xfrm>
          <a:off x="7810500" y="643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17492</xdr:rowOff>
    </xdr:from>
    <xdr:ext cx="378565" cy="259045"/>
    <xdr:sp macro="" textlink="">
      <xdr:nvSpPr>
        <xdr:cNvPr id="297" name="テキスト ボックス 296"/>
        <xdr:cNvSpPr txBox="1"/>
      </xdr:nvSpPr>
      <xdr:spPr>
        <a:xfrm>
          <a:off x="7672017" y="65325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86385</xdr:rowOff>
    </xdr:from>
    <xdr:to>
      <xdr:col>36</xdr:col>
      <xdr:colOff>165100</xdr:colOff>
      <xdr:row>38</xdr:row>
      <xdr:rowOff>16535</xdr:rowOff>
    </xdr:to>
    <xdr:sp macro="" textlink="">
      <xdr:nvSpPr>
        <xdr:cNvPr id="298" name="フローチャート: 判断 297"/>
        <xdr:cNvSpPr/>
      </xdr:nvSpPr>
      <xdr:spPr>
        <a:xfrm>
          <a:off x="6921500" y="643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33062</xdr:rowOff>
    </xdr:from>
    <xdr:ext cx="378565" cy="259045"/>
    <xdr:sp macro="" textlink="">
      <xdr:nvSpPr>
        <xdr:cNvPr id="299" name="テキスト ボックス 298"/>
        <xdr:cNvSpPr txBox="1"/>
      </xdr:nvSpPr>
      <xdr:spPr>
        <a:xfrm>
          <a:off x="6783017" y="6205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86157</xdr:rowOff>
    </xdr:from>
    <xdr:to>
      <xdr:col>55</xdr:col>
      <xdr:colOff>50800</xdr:colOff>
      <xdr:row>38</xdr:row>
      <xdr:rowOff>16307</xdr:rowOff>
    </xdr:to>
    <xdr:sp macro="" textlink="">
      <xdr:nvSpPr>
        <xdr:cNvPr id="305" name="楕円 304"/>
        <xdr:cNvSpPr/>
      </xdr:nvSpPr>
      <xdr:spPr>
        <a:xfrm>
          <a:off x="10426700" y="642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64584</xdr:rowOff>
    </xdr:from>
    <xdr:ext cx="378565" cy="259045"/>
    <xdr:sp macro="" textlink="">
      <xdr:nvSpPr>
        <xdr:cNvPr id="306" name="労働費該当値テキスト"/>
        <xdr:cNvSpPr txBox="1"/>
      </xdr:nvSpPr>
      <xdr:spPr>
        <a:xfrm>
          <a:off x="10528300" y="6408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69012</xdr:rowOff>
    </xdr:from>
    <xdr:to>
      <xdr:col>50</xdr:col>
      <xdr:colOff>165100</xdr:colOff>
      <xdr:row>37</xdr:row>
      <xdr:rowOff>170611</xdr:rowOff>
    </xdr:to>
    <xdr:sp macro="" textlink="">
      <xdr:nvSpPr>
        <xdr:cNvPr id="307" name="楕円 306"/>
        <xdr:cNvSpPr/>
      </xdr:nvSpPr>
      <xdr:spPr>
        <a:xfrm>
          <a:off x="9588500" y="641266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15689</xdr:rowOff>
    </xdr:from>
    <xdr:ext cx="378565" cy="259045"/>
    <xdr:sp macro="" textlink="">
      <xdr:nvSpPr>
        <xdr:cNvPr id="308" name="テキスト ボックス 307"/>
        <xdr:cNvSpPr txBox="1"/>
      </xdr:nvSpPr>
      <xdr:spPr>
        <a:xfrm>
          <a:off x="9450017" y="6187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90500</xdr:rowOff>
    </xdr:from>
    <xdr:to>
      <xdr:col>46</xdr:col>
      <xdr:colOff>38100</xdr:colOff>
      <xdr:row>38</xdr:row>
      <xdr:rowOff>20650</xdr:rowOff>
    </xdr:to>
    <xdr:sp macro="" textlink="">
      <xdr:nvSpPr>
        <xdr:cNvPr id="309" name="楕円 308"/>
        <xdr:cNvSpPr/>
      </xdr:nvSpPr>
      <xdr:spPr>
        <a:xfrm>
          <a:off x="8699500" y="643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37177</xdr:rowOff>
    </xdr:from>
    <xdr:ext cx="378565" cy="259045"/>
    <xdr:sp macro="" textlink="">
      <xdr:nvSpPr>
        <xdr:cNvPr id="310" name="テキスト ボックス 309"/>
        <xdr:cNvSpPr txBox="1"/>
      </xdr:nvSpPr>
      <xdr:spPr>
        <a:xfrm>
          <a:off x="8561017" y="6209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95758</xdr:rowOff>
    </xdr:from>
    <xdr:to>
      <xdr:col>41</xdr:col>
      <xdr:colOff>101600</xdr:colOff>
      <xdr:row>38</xdr:row>
      <xdr:rowOff>25908</xdr:rowOff>
    </xdr:to>
    <xdr:sp macro="" textlink="">
      <xdr:nvSpPr>
        <xdr:cNvPr id="311" name="楕円 310"/>
        <xdr:cNvSpPr/>
      </xdr:nvSpPr>
      <xdr:spPr>
        <a:xfrm>
          <a:off x="7810500" y="643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42435</xdr:rowOff>
    </xdr:from>
    <xdr:ext cx="378565" cy="259045"/>
    <xdr:sp macro="" textlink="">
      <xdr:nvSpPr>
        <xdr:cNvPr id="312" name="テキスト ボックス 311"/>
        <xdr:cNvSpPr txBox="1"/>
      </xdr:nvSpPr>
      <xdr:spPr>
        <a:xfrm>
          <a:off x="7672017" y="62146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107645</xdr:rowOff>
    </xdr:from>
    <xdr:to>
      <xdr:col>36</xdr:col>
      <xdr:colOff>165100</xdr:colOff>
      <xdr:row>38</xdr:row>
      <xdr:rowOff>37795</xdr:rowOff>
    </xdr:to>
    <xdr:sp macro="" textlink="">
      <xdr:nvSpPr>
        <xdr:cNvPr id="313" name="楕円 312"/>
        <xdr:cNvSpPr/>
      </xdr:nvSpPr>
      <xdr:spPr>
        <a:xfrm>
          <a:off x="6921500" y="645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28922</xdr:rowOff>
    </xdr:from>
    <xdr:ext cx="378565" cy="259045"/>
    <xdr:sp macro="" textlink="">
      <xdr:nvSpPr>
        <xdr:cNvPr id="314" name="テキスト ボックス 313"/>
        <xdr:cNvSpPr txBox="1"/>
      </xdr:nvSpPr>
      <xdr:spPr>
        <a:xfrm>
          <a:off x="6783017" y="6544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0" name="テキスト ボックス 329"/>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2" name="テキスト ボックス 331"/>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11354</xdr:rowOff>
    </xdr:from>
    <xdr:to>
      <xdr:col>54</xdr:col>
      <xdr:colOff>189865</xdr:colOff>
      <xdr:row>58</xdr:row>
      <xdr:rowOff>112306</xdr:rowOff>
    </xdr:to>
    <xdr:cxnSp macro="">
      <xdr:nvCxnSpPr>
        <xdr:cNvPr id="338" name="直線コネクタ 337"/>
        <xdr:cNvCxnSpPr/>
      </xdr:nvCxnSpPr>
      <xdr:spPr>
        <a:xfrm flipV="1">
          <a:off x="10475595" y="8583854"/>
          <a:ext cx="1270" cy="1472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116133</xdr:rowOff>
    </xdr:from>
    <xdr:ext cx="469744" cy="259045"/>
    <xdr:sp macro="" textlink="">
      <xdr:nvSpPr>
        <xdr:cNvPr id="339" name="農林水産業費最小値テキスト"/>
        <xdr:cNvSpPr txBox="1"/>
      </xdr:nvSpPr>
      <xdr:spPr>
        <a:xfrm>
          <a:off x="10528300" y="1006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112306</xdr:rowOff>
    </xdr:from>
    <xdr:to>
      <xdr:col>55</xdr:col>
      <xdr:colOff>88900</xdr:colOff>
      <xdr:row>58</xdr:row>
      <xdr:rowOff>112306</xdr:rowOff>
    </xdr:to>
    <xdr:cxnSp macro="">
      <xdr:nvCxnSpPr>
        <xdr:cNvPr id="340" name="直線コネクタ 339"/>
        <xdr:cNvCxnSpPr/>
      </xdr:nvCxnSpPr>
      <xdr:spPr>
        <a:xfrm>
          <a:off x="10388600" y="1005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129481</xdr:rowOff>
    </xdr:from>
    <xdr:ext cx="599010" cy="259045"/>
    <xdr:sp macro="" textlink="">
      <xdr:nvSpPr>
        <xdr:cNvPr id="341" name="農林水産業費最大値テキスト"/>
        <xdr:cNvSpPr txBox="1"/>
      </xdr:nvSpPr>
      <xdr:spPr>
        <a:xfrm>
          <a:off x="10528300" y="8359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11354</xdr:rowOff>
    </xdr:from>
    <xdr:to>
      <xdr:col>55</xdr:col>
      <xdr:colOff>88900</xdr:colOff>
      <xdr:row>50</xdr:row>
      <xdr:rowOff>11354</xdr:rowOff>
    </xdr:to>
    <xdr:cxnSp macro="">
      <xdr:nvCxnSpPr>
        <xdr:cNvPr id="342" name="直線コネクタ 341"/>
        <xdr:cNvCxnSpPr/>
      </xdr:nvCxnSpPr>
      <xdr:spPr>
        <a:xfrm>
          <a:off x="10388600" y="8583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120256</xdr:rowOff>
    </xdr:from>
    <xdr:to>
      <xdr:col>55</xdr:col>
      <xdr:colOff>0</xdr:colOff>
      <xdr:row>56</xdr:row>
      <xdr:rowOff>160719</xdr:rowOff>
    </xdr:to>
    <xdr:cxnSp macro="">
      <xdr:nvCxnSpPr>
        <xdr:cNvPr id="343" name="直線コネクタ 342"/>
        <xdr:cNvCxnSpPr/>
      </xdr:nvCxnSpPr>
      <xdr:spPr>
        <a:xfrm flipV="1">
          <a:off x="9639300" y="9721456"/>
          <a:ext cx="838200" cy="40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33228</xdr:rowOff>
    </xdr:from>
    <xdr:ext cx="534377" cy="259045"/>
    <xdr:sp macro="" textlink="">
      <xdr:nvSpPr>
        <xdr:cNvPr id="344" name="農林水産業費平均値テキスト"/>
        <xdr:cNvSpPr txBox="1"/>
      </xdr:nvSpPr>
      <xdr:spPr>
        <a:xfrm>
          <a:off x="10528300" y="9462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10351</xdr:rowOff>
    </xdr:from>
    <xdr:to>
      <xdr:col>55</xdr:col>
      <xdr:colOff>50800</xdr:colOff>
      <xdr:row>56</xdr:row>
      <xdr:rowOff>111951</xdr:rowOff>
    </xdr:to>
    <xdr:sp macro="" textlink="">
      <xdr:nvSpPr>
        <xdr:cNvPr id="345" name="フローチャート: 判断 344"/>
        <xdr:cNvSpPr/>
      </xdr:nvSpPr>
      <xdr:spPr>
        <a:xfrm>
          <a:off x="104267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150343</xdr:rowOff>
    </xdr:from>
    <xdr:to>
      <xdr:col>50</xdr:col>
      <xdr:colOff>114300</xdr:colOff>
      <xdr:row>56</xdr:row>
      <xdr:rowOff>160719</xdr:rowOff>
    </xdr:to>
    <xdr:cxnSp macro="">
      <xdr:nvCxnSpPr>
        <xdr:cNvPr id="346" name="直線コネクタ 345"/>
        <xdr:cNvCxnSpPr/>
      </xdr:nvCxnSpPr>
      <xdr:spPr>
        <a:xfrm>
          <a:off x="8750300" y="9751543"/>
          <a:ext cx="889000" cy="1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21717</xdr:rowOff>
    </xdr:from>
    <xdr:to>
      <xdr:col>50</xdr:col>
      <xdr:colOff>165100</xdr:colOff>
      <xdr:row>56</xdr:row>
      <xdr:rowOff>123317</xdr:rowOff>
    </xdr:to>
    <xdr:sp macro="" textlink="">
      <xdr:nvSpPr>
        <xdr:cNvPr id="347" name="フローチャート: 判断 346"/>
        <xdr:cNvSpPr/>
      </xdr:nvSpPr>
      <xdr:spPr>
        <a:xfrm>
          <a:off x="9588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139844</xdr:rowOff>
    </xdr:from>
    <xdr:ext cx="534377" cy="259045"/>
    <xdr:sp macro="" textlink="">
      <xdr:nvSpPr>
        <xdr:cNvPr id="348" name="テキスト ボックス 347"/>
        <xdr:cNvSpPr txBox="1"/>
      </xdr:nvSpPr>
      <xdr:spPr>
        <a:xfrm>
          <a:off x="9372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118923</xdr:rowOff>
    </xdr:from>
    <xdr:to>
      <xdr:col>45</xdr:col>
      <xdr:colOff>177800</xdr:colOff>
      <xdr:row>56</xdr:row>
      <xdr:rowOff>150343</xdr:rowOff>
    </xdr:to>
    <xdr:cxnSp macro="">
      <xdr:nvCxnSpPr>
        <xdr:cNvPr id="349" name="直線コネクタ 348"/>
        <xdr:cNvCxnSpPr/>
      </xdr:nvCxnSpPr>
      <xdr:spPr>
        <a:xfrm>
          <a:off x="7861300" y="9720123"/>
          <a:ext cx="889000" cy="3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58662</xdr:rowOff>
    </xdr:from>
    <xdr:to>
      <xdr:col>46</xdr:col>
      <xdr:colOff>38100</xdr:colOff>
      <xdr:row>56</xdr:row>
      <xdr:rowOff>160262</xdr:rowOff>
    </xdr:to>
    <xdr:sp macro="" textlink="">
      <xdr:nvSpPr>
        <xdr:cNvPr id="350" name="フローチャート: 判断 349"/>
        <xdr:cNvSpPr/>
      </xdr:nvSpPr>
      <xdr:spPr>
        <a:xfrm>
          <a:off x="86995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5339</xdr:rowOff>
    </xdr:from>
    <xdr:ext cx="534377" cy="259045"/>
    <xdr:sp macro="" textlink="">
      <xdr:nvSpPr>
        <xdr:cNvPr id="351" name="テキスト ボックス 350"/>
        <xdr:cNvSpPr txBox="1"/>
      </xdr:nvSpPr>
      <xdr:spPr>
        <a:xfrm>
          <a:off x="8483111" y="943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118923</xdr:rowOff>
    </xdr:from>
    <xdr:to>
      <xdr:col>41</xdr:col>
      <xdr:colOff>50800</xdr:colOff>
      <xdr:row>56</xdr:row>
      <xdr:rowOff>119291</xdr:rowOff>
    </xdr:to>
    <xdr:cxnSp macro="">
      <xdr:nvCxnSpPr>
        <xdr:cNvPr id="352" name="直線コネクタ 351"/>
        <xdr:cNvCxnSpPr/>
      </xdr:nvCxnSpPr>
      <xdr:spPr>
        <a:xfrm flipV="1">
          <a:off x="6972300" y="9720123"/>
          <a:ext cx="889000" cy="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49326</xdr:rowOff>
    </xdr:from>
    <xdr:to>
      <xdr:col>41</xdr:col>
      <xdr:colOff>101600</xdr:colOff>
      <xdr:row>56</xdr:row>
      <xdr:rowOff>150926</xdr:rowOff>
    </xdr:to>
    <xdr:sp macro="" textlink="">
      <xdr:nvSpPr>
        <xdr:cNvPr id="353" name="フローチャート: 判断 352"/>
        <xdr:cNvSpPr/>
      </xdr:nvSpPr>
      <xdr:spPr>
        <a:xfrm>
          <a:off x="7810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167453</xdr:rowOff>
    </xdr:from>
    <xdr:ext cx="534377" cy="259045"/>
    <xdr:sp macro="" textlink="">
      <xdr:nvSpPr>
        <xdr:cNvPr id="354" name="テキスト ボックス 353"/>
        <xdr:cNvSpPr txBox="1"/>
      </xdr:nvSpPr>
      <xdr:spPr>
        <a:xfrm>
          <a:off x="7594111" y="94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59398</xdr:rowOff>
    </xdr:from>
    <xdr:to>
      <xdr:col>36</xdr:col>
      <xdr:colOff>165100</xdr:colOff>
      <xdr:row>56</xdr:row>
      <xdr:rowOff>160998</xdr:rowOff>
    </xdr:to>
    <xdr:sp macro="" textlink="">
      <xdr:nvSpPr>
        <xdr:cNvPr id="355" name="フローチャート: 判断 354"/>
        <xdr:cNvSpPr/>
      </xdr:nvSpPr>
      <xdr:spPr>
        <a:xfrm>
          <a:off x="6921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6075</xdr:rowOff>
    </xdr:from>
    <xdr:ext cx="534377" cy="259045"/>
    <xdr:sp macro="" textlink="">
      <xdr:nvSpPr>
        <xdr:cNvPr id="356" name="テキスト ボックス 355"/>
        <xdr:cNvSpPr txBox="1"/>
      </xdr:nvSpPr>
      <xdr:spPr>
        <a:xfrm>
          <a:off x="6705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69456</xdr:rowOff>
    </xdr:from>
    <xdr:to>
      <xdr:col>55</xdr:col>
      <xdr:colOff>50800</xdr:colOff>
      <xdr:row>56</xdr:row>
      <xdr:rowOff>171056</xdr:rowOff>
    </xdr:to>
    <xdr:sp macro="" textlink="">
      <xdr:nvSpPr>
        <xdr:cNvPr id="362" name="楕円 361"/>
        <xdr:cNvSpPr/>
      </xdr:nvSpPr>
      <xdr:spPr>
        <a:xfrm>
          <a:off x="10426700" y="967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47883</xdr:rowOff>
    </xdr:from>
    <xdr:ext cx="534377" cy="259045"/>
    <xdr:sp macro="" textlink="">
      <xdr:nvSpPr>
        <xdr:cNvPr id="363" name="農林水産業費該当値テキスト"/>
        <xdr:cNvSpPr txBox="1"/>
      </xdr:nvSpPr>
      <xdr:spPr>
        <a:xfrm>
          <a:off x="10528300" y="964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109919</xdr:rowOff>
    </xdr:from>
    <xdr:to>
      <xdr:col>50</xdr:col>
      <xdr:colOff>165100</xdr:colOff>
      <xdr:row>57</xdr:row>
      <xdr:rowOff>40069</xdr:rowOff>
    </xdr:to>
    <xdr:sp macro="" textlink="">
      <xdr:nvSpPr>
        <xdr:cNvPr id="364" name="楕円 363"/>
        <xdr:cNvSpPr/>
      </xdr:nvSpPr>
      <xdr:spPr>
        <a:xfrm>
          <a:off x="9588500" y="971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31196</xdr:rowOff>
    </xdr:from>
    <xdr:ext cx="534377" cy="259045"/>
    <xdr:sp macro="" textlink="">
      <xdr:nvSpPr>
        <xdr:cNvPr id="365" name="テキスト ボックス 364"/>
        <xdr:cNvSpPr txBox="1"/>
      </xdr:nvSpPr>
      <xdr:spPr>
        <a:xfrm>
          <a:off x="9372111" y="980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99543</xdr:rowOff>
    </xdr:from>
    <xdr:to>
      <xdr:col>46</xdr:col>
      <xdr:colOff>38100</xdr:colOff>
      <xdr:row>57</xdr:row>
      <xdr:rowOff>29693</xdr:rowOff>
    </xdr:to>
    <xdr:sp macro="" textlink="">
      <xdr:nvSpPr>
        <xdr:cNvPr id="366" name="楕円 365"/>
        <xdr:cNvSpPr/>
      </xdr:nvSpPr>
      <xdr:spPr>
        <a:xfrm>
          <a:off x="8699500" y="970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20820</xdr:rowOff>
    </xdr:from>
    <xdr:ext cx="534377" cy="259045"/>
    <xdr:sp macro="" textlink="">
      <xdr:nvSpPr>
        <xdr:cNvPr id="367" name="テキスト ボックス 366"/>
        <xdr:cNvSpPr txBox="1"/>
      </xdr:nvSpPr>
      <xdr:spPr>
        <a:xfrm>
          <a:off x="8483111" y="979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68123</xdr:rowOff>
    </xdr:from>
    <xdr:to>
      <xdr:col>41</xdr:col>
      <xdr:colOff>101600</xdr:colOff>
      <xdr:row>56</xdr:row>
      <xdr:rowOff>169723</xdr:rowOff>
    </xdr:to>
    <xdr:sp macro="" textlink="">
      <xdr:nvSpPr>
        <xdr:cNvPr id="368" name="楕円 367"/>
        <xdr:cNvSpPr/>
      </xdr:nvSpPr>
      <xdr:spPr>
        <a:xfrm>
          <a:off x="7810500" y="966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160850</xdr:rowOff>
    </xdr:from>
    <xdr:ext cx="534377" cy="259045"/>
    <xdr:sp macro="" textlink="">
      <xdr:nvSpPr>
        <xdr:cNvPr id="369" name="テキスト ボックス 368"/>
        <xdr:cNvSpPr txBox="1"/>
      </xdr:nvSpPr>
      <xdr:spPr>
        <a:xfrm>
          <a:off x="7594111" y="976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68491</xdr:rowOff>
    </xdr:from>
    <xdr:to>
      <xdr:col>36</xdr:col>
      <xdr:colOff>165100</xdr:colOff>
      <xdr:row>56</xdr:row>
      <xdr:rowOff>170091</xdr:rowOff>
    </xdr:to>
    <xdr:sp macro="" textlink="">
      <xdr:nvSpPr>
        <xdr:cNvPr id="370" name="楕円 369"/>
        <xdr:cNvSpPr/>
      </xdr:nvSpPr>
      <xdr:spPr>
        <a:xfrm>
          <a:off x="6921500" y="966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161218</xdr:rowOff>
    </xdr:from>
    <xdr:ext cx="534377" cy="259045"/>
    <xdr:sp macro="" textlink="">
      <xdr:nvSpPr>
        <xdr:cNvPr id="371" name="テキスト ボックス 370"/>
        <xdr:cNvSpPr txBox="1"/>
      </xdr:nvSpPr>
      <xdr:spPr>
        <a:xfrm>
          <a:off x="6705111" y="976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105177</xdr:rowOff>
    </xdr:from>
    <xdr:to>
      <xdr:col>54</xdr:col>
      <xdr:colOff>189865</xdr:colOff>
      <xdr:row>78</xdr:row>
      <xdr:rowOff>123433</xdr:rowOff>
    </xdr:to>
    <xdr:cxnSp macro="">
      <xdr:nvCxnSpPr>
        <xdr:cNvPr id="393" name="直線コネクタ 392"/>
        <xdr:cNvCxnSpPr/>
      </xdr:nvCxnSpPr>
      <xdr:spPr>
        <a:xfrm flipV="1">
          <a:off x="10475595" y="12278127"/>
          <a:ext cx="1270" cy="1218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127260</xdr:rowOff>
    </xdr:from>
    <xdr:ext cx="469744" cy="259045"/>
    <xdr:sp macro="" textlink="">
      <xdr:nvSpPr>
        <xdr:cNvPr id="394" name="商工費最小値テキスト"/>
        <xdr:cNvSpPr txBox="1"/>
      </xdr:nvSpPr>
      <xdr:spPr>
        <a:xfrm>
          <a:off x="10528300" y="13500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123433</xdr:rowOff>
    </xdr:from>
    <xdr:to>
      <xdr:col>55</xdr:col>
      <xdr:colOff>88900</xdr:colOff>
      <xdr:row>78</xdr:row>
      <xdr:rowOff>123433</xdr:rowOff>
    </xdr:to>
    <xdr:cxnSp macro="">
      <xdr:nvCxnSpPr>
        <xdr:cNvPr id="395" name="直線コネクタ 394"/>
        <xdr:cNvCxnSpPr/>
      </xdr:nvCxnSpPr>
      <xdr:spPr>
        <a:xfrm>
          <a:off x="10388600" y="1349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51854</xdr:rowOff>
    </xdr:from>
    <xdr:ext cx="599010" cy="259045"/>
    <xdr:sp macro="" textlink="">
      <xdr:nvSpPr>
        <xdr:cNvPr id="396" name="商工費最大値テキスト"/>
        <xdr:cNvSpPr txBox="1"/>
      </xdr:nvSpPr>
      <xdr:spPr>
        <a:xfrm>
          <a:off x="10528300" y="12053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270,051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105177</xdr:rowOff>
    </xdr:from>
    <xdr:to>
      <xdr:col>55</xdr:col>
      <xdr:colOff>88900</xdr:colOff>
      <xdr:row>71</xdr:row>
      <xdr:rowOff>105177</xdr:rowOff>
    </xdr:to>
    <xdr:cxnSp macro="">
      <xdr:nvCxnSpPr>
        <xdr:cNvPr id="397" name="直線コネクタ 396"/>
        <xdr:cNvCxnSpPr/>
      </xdr:nvCxnSpPr>
      <xdr:spPr>
        <a:xfrm>
          <a:off x="10388600" y="122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122061</xdr:rowOff>
    </xdr:from>
    <xdr:to>
      <xdr:col>55</xdr:col>
      <xdr:colOff>0</xdr:colOff>
      <xdr:row>78</xdr:row>
      <xdr:rowOff>24623</xdr:rowOff>
    </xdr:to>
    <xdr:cxnSp macro="">
      <xdr:nvCxnSpPr>
        <xdr:cNvPr id="398" name="直線コネクタ 397"/>
        <xdr:cNvCxnSpPr/>
      </xdr:nvCxnSpPr>
      <xdr:spPr>
        <a:xfrm>
          <a:off x="9639300" y="13323711"/>
          <a:ext cx="838200" cy="7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142053</xdr:rowOff>
    </xdr:from>
    <xdr:ext cx="534377" cy="259045"/>
    <xdr:sp macro="" textlink="">
      <xdr:nvSpPr>
        <xdr:cNvPr id="399" name="商工費平均値テキスト"/>
        <xdr:cNvSpPr txBox="1"/>
      </xdr:nvSpPr>
      <xdr:spPr>
        <a:xfrm>
          <a:off x="10528300" y="13172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119176</xdr:rowOff>
    </xdr:from>
    <xdr:to>
      <xdr:col>55</xdr:col>
      <xdr:colOff>50800</xdr:colOff>
      <xdr:row>78</xdr:row>
      <xdr:rowOff>49326</xdr:rowOff>
    </xdr:to>
    <xdr:sp macro="" textlink="">
      <xdr:nvSpPr>
        <xdr:cNvPr id="400" name="フローチャート: 判断 399"/>
        <xdr:cNvSpPr/>
      </xdr:nvSpPr>
      <xdr:spPr>
        <a:xfrm>
          <a:off x="104267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122061</xdr:rowOff>
    </xdr:from>
    <xdr:to>
      <xdr:col>50</xdr:col>
      <xdr:colOff>114300</xdr:colOff>
      <xdr:row>78</xdr:row>
      <xdr:rowOff>26456</xdr:rowOff>
    </xdr:to>
    <xdr:cxnSp macro="">
      <xdr:nvCxnSpPr>
        <xdr:cNvPr id="401" name="直線コネクタ 400"/>
        <xdr:cNvCxnSpPr/>
      </xdr:nvCxnSpPr>
      <xdr:spPr>
        <a:xfrm flipV="1">
          <a:off x="8750300" y="13323711"/>
          <a:ext cx="889000" cy="7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112016</xdr:rowOff>
    </xdr:from>
    <xdr:to>
      <xdr:col>50</xdr:col>
      <xdr:colOff>165100</xdr:colOff>
      <xdr:row>78</xdr:row>
      <xdr:rowOff>42166</xdr:rowOff>
    </xdr:to>
    <xdr:sp macro="" textlink="">
      <xdr:nvSpPr>
        <xdr:cNvPr id="402" name="フローチャート: 判断 401"/>
        <xdr:cNvSpPr/>
      </xdr:nvSpPr>
      <xdr:spPr>
        <a:xfrm>
          <a:off x="9588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33293</xdr:rowOff>
    </xdr:from>
    <xdr:ext cx="534377" cy="259045"/>
    <xdr:sp macro="" textlink="">
      <xdr:nvSpPr>
        <xdr:cNvPr id="403" name="テキスト ボックス 402"/>
        <xdr:cNvSpPr txBox="1"/>
      </xdr:nvSpPr>
      <xdr:spPr>
        <a:xfrm>
          <a:off x="9372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26456</xdr:rowOff>
    </xdr:from>
    <xdr:to>
      <xdr:col>45</xdr:col>
      <xdr:colOff>177800</xdr:colOff>
      <xdr:row>78</xdr:row>
      <xdr:rowOff>29263</xdr:rowOff>
    </xdr:to>
    <xdr:cxnSp macro="">
      <xdr:nvCxnSpPr>
        <xdr:cNvPr id="404" name="直線コネクタ 403"/>
        <xdr:cNvCxnSpPr/>
      </xdr:nvCxnSpPr>
      <xdr:spPr>
        <a:xfrm flipV="1">
          <a:off x="7861300" y="13399556"/>
          <a:ext cx="889000" cy="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161348</xdr:rowOff>
    </xdr:from>
    <xdr:to>
      <xdr:col>46</xdr:col>
      <xdr:colOff>38100</xdr:colOff>
      <xdr:row>78</xdr:row>
      <xdr:rowOff>91498</xdr:rowOff>
    </xdr:to>
    <xdr:sp macro="" textlink="">
      <xdr:nvSpPr>
        <xdr:cNvPr id="405" name="フローチャート: 判断 404"/>
        <xdr:cNvSpPr/>
      </xdr:nvSpPr>
      <xdr:spPr>
        <a:xfrm>
          <a:off x="8699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82625</xdr:rowOff>
    </xdr:from>
    <xdr:ext cx="534377" cy="259045"/>
    <xdr:sp macro="" textlink="">
      <xdr:nvSpPr>
        <xdr:cNvPr id="406" name="テキスト ボックス 405"/>
        <xdr:cNvSpPr txBox="1"/>
      </xdr:nvSpPr>
      <xdr:spPr>
        <a:xfrm>
          <a:off x="8483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26552</xdr:rowOff>
    </xdr:from>
    <xdr:to>
      <xdr:col>41</xdr:col>
      <xdr:colOff>50800</xdr:colOff>
      <xdr:row>78</xdr:row>
      <xdr:rowOff>29263</xdr:rowOff>
    </xdr:to>
    <xdr:cxnSp macro="">
      <xdr:nvCxnSpPr>
        <xdr:cNvPr id="407" name="直線コネクタ 406"/>
        <xdr:cNvCxnSpPr/>
      </xdr:nvCxnSpPr>
      <xdr:spPr>
        <a:xfrm>
          <a:off x="6972300" y="13399652"/>
          <a:ext cx="889000" cy="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1423</xdr:rowOff>
    </xdr:from>
    <xdr:to>
      <xdr:col>41</xdr:col>
      <xdr:colOff>101600</xdr:colOff>
      <xdr:row>78</xdr:row>
      <xdr:rowOff>103023</xdr:rowOff>
    </xdr:to>
    <xdr:sp macro="" textlink="">
      <xdr:nvSpPr>
        <xdr:cNvPr id="408" name="フローチャート: 判断 407"/>
        <xdr:cNvSpPr/>
      </xdr:nvSpPr>
      <xdr:spPr>
        <a:xfrm>
          <a:off x="7810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94150</xdr:rowOff>
    </xdr:from>
    <xdr:ext cx="534377" cy="259045"/>
    <xdr:sp macro="" textlink="">
      <xdr:nvSpPr>
        <xdr:cNvPr id="409" name="テキスト ボックス 408"/>
        <xdr:cNvSpPr txBox="1"/>
      </xdr:nvSpPr>
      <xdr:spPr>
        <a:xfrm>
          <a:off x="7594111" y="134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2741</xdr:rowOff>
    </xdr:from>
    <xdr:to>
      <xdr:col>36</xdr:col>
      <xdr:colOff>165100</xdr:colOff>
      <xdr:row>78</xdr:row>
      <xdr:rowOff>104341</xdr:rowOff>
    </xdr:to>
    <xdr:sp macro="" textlink="">
      <xdr:nvSpPr>
        <xdr:cNvPr id="410" name="フローチャート: 判断 409"/>
        <xdr:cNvSpPr/>
      </xdr:nvSpPr>
      <xdr:spPr>
        <a:xfrm>
          <a:off x="6921500" y="1337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95468</xdr:rowOff>
    </xdr:from>
    <xdr:ext cx="534377" cy="259045"/>
    <xdr:sp macro="" textlink="">
      <xdr:nvSpPr>
        <xdr:cNvPr id="411" name="テキスト ボックス 410"/>
        <xdr:cNvSpPr txBox="1"/>
      </xdr:nvSpPr>
      <xdr:spPr>
        <a:xfrm>
          <a:off x="6705111" y="1346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145273</xdr:rowOff>
    </xdr:from>
    <xdr:to>
      <xdr:col>55</xdr:col>
      <xdr:colOff>50800</xdr:colOff>
      <xdr:row>78</xdr:row>
      <xdr:rowOff>75423</xdr:rowOff>
    </xdr:to>
    <xdr:sp macro="" textlink="">
      <xdr:nvSpPr>
        <xdr:cNvPr id="417" name="楕円 416"/>
        <xdr:cNvSpPr/>
      </xdr:nvSpPr>
      <xdr:spPr>
        <a:xfrm>
          <a:off x="10426700" y="1334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97603</xdr:rowOff>
    </xdr:from>
    <xdr:ext cx="534377" cy="259045"/>
    <xdr:sp macro="" textlink="">
      <xdr:nvSpPr>
        <xdr:cNvPr id="418" name="商工費該当値テキスト"/>
        <xdr:cNvSpPr txBox="1"/>
      </xdr:nvSpPr>
      <xdr:spPr>
        <a:xfrm>
          <a:off x="10528300" y="1329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71261</xdr:rowOff>
    </xdr:from>
    <xdr:to>
      <xdr:col>50</xdr:col>
      <xdr:colOff>165100</xdr:colOff>
      <xdr:row>78</xdr:row>
      <xdr:rowOff>1411</xdr:rowOff>
    </xdr:to>
    <xdr:sp macro="" textlink="">
      <xdr:nvSpPr>
        <xdr:cNvPr id="419" name="楕円 418"/>
        <xdr:cNvSpPr/>
      </xdr:nvSpPr>
      <xdr:spPr>
        <a:xfrm>
          <a:off x="9588500" y="1327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17938</xdr:rowOff>
    </xdr:from>
    <xdr:ext cx="534377" cy="259045"/>
    <xdr:sp macro="" textlink="">
      <xdr:nvSpPr>
        <xdr:cNvPr id="420" name="テキスト ボックス 419"/>
        <xdr:cNvSpPr txBox="1"/>
      </xdr:nvSpPr>
      <xdr:spPr>
        <a:xfrm>
          <a:off x="9372111" y="1304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147106</xdr:rowOff>
    </xdr:from>
    <xdr:to>
      <xdr:col>46</xdr:col>
      <xdr:colOff>38100</xdr:colOff>
      <xdr:row>78</xdr:row>
      <xdr:rowOff>77256</xdr:rowOff>
    </xdr:to>
    <xdr:sp macro="" textlink="">
      <xdr:nvSpPr>
        <xdr:cNvPr id="421" name="楕円 420"/>
        <xdr:cNvSpPr/>
      </xdr:nvSpPr>
      <xdr:spPr>
        <a:xfrm>
          <a:off x="8699500" y="1334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93783</xdr:rowOff>
    </xdr:from>
    <xdr:ext cx="534377" cy="259045"/>
    <xdr:sp macro="" textlink="">
      <xdr:nvSpPr>
        <xdr:cNvPr id="422" name="テキスト ボックス 421"/>
        <xdr:cNvSpPr txBox="1"/>
      </xdr:nvSpPr>
      <xdr:spPr>
        <a:xfrm>
          <a:off x="8483111" y="1312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149913</xdr:rowOff>
    </xdr:from>
    <xdr:to>
      <xdr:col>41</xdr:col>
      <xdr:colOff>101600</xdr:colOff>
      <xdr:row>78</xdr:row>
      <xdr:rowOff>80063</xdr:rowOff>
    </xdr:to>
    <xdr:sp macro="" textlink="">
      <xdr:nvSpPr>
        <xdr:cNvPr id="423" name="楕円 422"/>
        <xdr:cNvSpPr/>
      </xdr:nvSpPr>
      <xdr:spPr>
        <a:xfrm>
          <a:off x="7810500" y="1335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96590</xdr:rowOff>
    </xdr:from>
    <xdr:ext cx="534377" cy="259045"/>
    <xdr:sp macro="" textlink="">
      <xdr:nvSpPr>
        <xdr:cNvPr id="424" name="テキスト ボックス 423"/>
        <xdr:cNvSpPr txBox="1"/>
      </xdr:nvSpPr>
      <xdr:spPr>
        <a:xfrm>
          <a:off x="7594111" y="1312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147202</xdr:rowOff>
    </xdr:from>
    <xdr:to>
      <xdr:col>36</xdr:col>
      <xdr:colOff>165100</xdr:colOff>
      <xdr:row>78</xdr:row>
      <xdr:rowOff>77352</xdr:rowOff>
    </xdr:to>
    <xdr:sp macro="" textlink="">
      <xdr:nvSpPr>
        <xdr:cNvPr id="425" name="楕円 424"/>
        <xdr:cNvSpPr/>
      </xdr:nvSpPr>
      <xdr:spPr>
        <a:xfrm>
          <a:off x="6921500" y="1334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93879</xdr:rowOff>
    </xdr:from>
    <xdr:ext cx="534377" cy="259045"/>
    <xdr:sp macro="" textlink="">
      <xdr:nvSpPr>
        <xdr:cNvPr id="426" name="テキスト ボックス 425"/>
        <xdr:cNvSpPr txBox="1"/>
      </xdr:nvSpPr>
      <xdr:spPr>
        <a:xfrm>
          <a:off x="6705111" y="1312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147152</xdr:rowOff>
    </xdr:from>
    <xdr:to>
      <xdr:col>54</xdr:col>
      <xdr:colOff>189865</xdr:colOff>
      <xdr:row>98</xdr:row>
      <xdr:rowOff>51643</xdr:rowOff>
    </xdr:to>
    <xdr:cxnSp macro="">
      <xdr:nvCxnSpPr>
        <xdr:cNvPr id="448" name="直線コネクタ 447"/>
        <xdr:cNvCxnSpPr/>
      </xdr:nvCxnSpPr>
      <xdr:spPr>
        <a:xfrm flipV="1">
          <a:off x="10475595" y="15749102"/>
          <a:ext cx="1270" cy="110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55470</xdr:rowOff>
    </xdr:from>
    <xdr:ext cx="534377" cy="259045"/>
    <xdr:sp macro="" textlink="">
      <xdr:nvSpPr>
        <xdr:cNvPr id="449" name="土木費最小値テキスト"/>
        <xdr:cNvSpPr txBox="1"/>
      </xdr:nvSpPr>
      <xdr:spPr>
        <a:xfrm>
          <a:off x="10528300" y="16857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51643</xdr:rowOff>
    </xdr:from>
    <xdr:to>
      <xdr:col>55</xdr:col>
      <xdr:colOff>88900</xdr:colOff>
      <xdr:row>98</xdr:row>
      <xdr:rowOff>51643</xdr:rowOff>
    </xdr:to>
    <xdr:cxnSp macro="">
      <xdr:nvCxnSpPr>
        <xdr:cNvPr id="450" name="直線コネクタ 449"/>
        <xdr:cNvCxnSpPr/>
      </xdr:nvCxnSpPr>
      <xdr:spPr>
        <a:xfrm>
          <a:off x="10388600" y="16853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93829</xdr:rowOff>
    </xdr:from>
    <xdr:ext cx="599010" cy="259045"/>
    <xdr:sp macro="" textlink="">
      <xdr:nvSpPr>
        <xdr:cNvPr id="451" name="土木費最大値テキスト"/>
        <xdr:cNvSpPr txBox="1"/>
      </xdr:nvSpPr>
      <xdr:spPr>
        <a:xfrm>
          <a:off x="10528300" y="1552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260,870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147152</xdr:rowOff>
    </xdr:from>
    <xdr:to>
      <xdr:col>55</xdr:col>
      <xdr:colOff>88900</xdr:colOff>
      <xdr:row>91</xdr:row>
      <xdr:rowOff>147152</xdr:rowOff>
    </xdr:to>
    <xdr:cxnSp macro="">
      <xdr:nvCxnSpPr>
        <xdr:cNvPr id="452" name="直線コネクタ 451"/>
        <xdr:cNvCxnSpPr/>
      </xdr:nvCxnSpPr>
      <xdr:spPr>
        <a:xfrm>
          <a:off x="10388600" y="15749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75907</xdr:rowOff>
    </xdr:from>
    <xdr:to>
      <xdr:col>55</xdr:col>
      <xdr:colOff>0</xdr:colOff>
      <xdr:row>96</xdr:row>
      <xdr:rowOff>142287</xdr:rowOff>
    </xdr:to>
    <xdr:cxnSp macro="">
      <xdr:nvCxnSpPr>
        <xdr:cNvPr id="453" name="直線コネクタ 452"/>
        <xdr:cNvCxnSpPr/>
      </xdr:nvCxnSpPr>
      <xdr:spPr>
        <a:xfrm flipV="1">
          <a:off x="9639300" y="16535107"/>
          <a:ext cx="838200" cy="6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113471</xdr:rowOff>
    </xdr:from>
    <xdr:ext cx="534377" cy="259045"/>
    <xdr:sp macro="" textlink="">
      <xdr:nvSpPr>
        <xdr:cNvPr id="454" name="土木費平均値テキスト"/>
        <xdr:cNvSpPr txBox="1"/>
      </xdr:nvSpPr>
      <xdr:spPr>
        <a:xfrm>
          <a:off x="10528300" y="16572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135044</xdr:rowOff>
    </xdr:from>
    <xdr:to>
      <xdr:col>55</xdr:col>
      <xdr:colOff>50800</xdr:colOff>
      <xdr:row>97</xdr:row>
      <xdr:rowOff>65194</xdr:rowOff>
    </xdr:to>
    <xdr:sp macro="" textlink="">
      <xdr:nvSpPr>
        <xdr:cNvPr id="455" name="フローチャート: 判断 454"/>
        <xdr:cNvSpPr/>
      </xdr:nvSpPr>
      <xdr:spPr>
        <a:xfrm>
          <a:off x="10426700" y="1659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142287</xdr:rowOff>
    </xdr:from>
    <xdr:to>
      <xdr:col>50</xdr:col>
      <xdr:colOff>114300</xdr:colOff>
      <xdr:row>96</xdr:row>
      <xdr:rowOff>167146</xdr:rowOff>
    </xdr:to>
    <xdr:cxnSp macro="">
      <xdr:nvCxnSpPr>
        <xdr:cNvPr id="456" name="直線コネクタ 455"/>
        <xdr:cNvCxnSpPr/>
      </xdr:nvCxnSpPr>
      <xdr:spPr>
        <a:xfrm flipV="1">
          <a:off x="8750300" y="16601487"/>
          <a:ext cx="889000" cy="2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159080</xdr:rowOff>
    </xdr:from>
    <xdr:to>
      <xdr:col>50</xdr:col>
      <xdr:colOff>165100</xdr:colOff>
      <xdr:row>97</xdr:row>
      <xdr:rowOff>89230</xdr:rowOff>
    </xdr:to>
    <xdr:sp macro="" textlink="">
      <xdr:nvSpPr>
        <xdr:cNvPr id="457" name="フローチャート: 判断 456"/>
        <xdr:cNvSpPr/>
      </xdr:nvSpPr>
      <xdr:spPr>
        <a:xfrm>
          <a:off x="9588500" y="1661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80357</xdr:rowOff>
    </xdr:from>
    <xdr:ext cx="534377" cy="259045"/>
    <xdr:sp macro="" textlink="">
      <xdr:nvSpPr>
        <xdr:cNvPr id="458" name="テキスト ボックス 457"/>
        <xdr:cNvSpPr txBox="1"/>
      </xdr:nvSpPr>
      <xdr:spPr>
        <a:xfrm>
          <a:off x="9372111" y="1671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167146</xdr:rowOff>
    </xdr:from>
    <xdr:to>
      <xdr:col>45</xdr:col>
      <xdr:colOff>177800</xdr:colOff>
      <xdr:row>97</xdr:row>
      <xdr:rowOff>15287</xdr:rowOff>
    </xdr:to>
    <xdr:cxnSp macro="">
      <xdr:nvCxnSpPr>
        <xdr:cNvPr id="459" name="直線コネクタ 458"/>
        <xdr:cNvCxnSpPr/>
      </xdr:nvCxnSpPr>
      <xdr:spPr>
        <a:xfrm flipV="1">
          <a:off x="7861300" y="16626346"/>
          <a:ext cx="889000" cy="1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11692</xdr:rowOff>
    </xdr:from>
    <xdr:to>
      <xdr:col>46</xdr:col>
      <xdr:colOff>38100</xdr:colOff>
      <xdr:row>97</xdr:row>
      <xdr:rowOff>113292</xdr:rowOff>
    </xdr:to>
    <xdr:sp macro="" textlink="">
      <xdr:nvSpPr>
        <xdr:cNvPr id="460" name="フローチャート: 判断 459"/>
        <xdr:cNvSpPr/>
      </xdr:nvSpPr>
      <xdr:spPr>
        <a:xfrm>
          <a:off x="8699500" y="1664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104419</xdr:rowOff>
    </xdr:from>
    <xdr:ext cx="534377" cy="259045"/>
    <xdr:sp macro="" textlink="">
      <xdr:nvSpPr>
        <xdr:cNvPr id="461" name="テキスト ボックス 460"/>
        <xdr:cNvSpPr txBox="1"/>
      </xdr:nvSpPr>
      <xdr:spPr>
        <a:xfrm>
          <a:off x="8483111" y="16735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15287</xdr:rowOff>
    </xdr:from>
    <xdr:to>
      <xdr:col>41</xdr:col>
      <xdr:colOff>50800</xdr:colOff>
      <xdr:row>97</xdr:row>
      <xdr:rowOff>17197</xdr:rowOff>
    </xdr:to>
    <xdr:cxnSp macro="">
      <xdr:nvCxnSpPr>
        <xdr:cNvPr id="462" name="直線コネクタ 461"/>
        <xdr:cNvCxnSpPr/>
      </xdr:nvCxnSpPr>
      <xdr:spPr>
        <a:xfrm flipV="1">
          <a:off x="6972300" y="16645937"/>
          <a:ext cx="889000" cy="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7088</xdr:rowOff>
    </xdr:from>
    <xdr:to>
      <xdr:col>41</xdr:col>
      <xdr:colOff>101600</xdr:colOff>
      <xdr:row>97</xdr:row>
      <xdr:rowOff>108688</xdr:rowOff>
    </xdr:to>
    <xdr:sp macro="" textlink="">
      <xdr:nvSpPr>
        <xdr:cNvPr id="463" name="フローチャート: 判断 462"/>
        <xdr:cNvSpPr/>
      </xdr:nvSpPr>
      <xdr:spPr>
        <a:xfrm>
          <a:off x="7810500" y="166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99815</xdr:rowOff>
    </xdr:from>
    <xdr:ext cx="534377" cy="259045"/>
    <xdr:sp macro="" textlink="">
      <xdr:nvSpPr>
        <xdr:cNvPr id="464" name="テキスト ボックス 463"/>
        <xdr:cNvSpPr txBox="1"/>
      </xdr:nvSpPr>
      <xdr:spPr>
        <a:xfrm>
          <a:off x="7594111" y="1673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5000</xdr:rowOff>
    </xdr:from>
    <xdr:to>
      <xdr:col>36</xdr:col>
      <xdr:colOff>165100</xdr:colOff>
      <xdr:row>97</xdr:row>
      <xdr:rowOff>106600</xdr:rowOff>
    </xdr:to>
    <xdr:sp macro="" textlink="">
      <xdr:nvSpPr>
        <xdr:cNvPr id="465" name="フローチャート: 判断 464"/>
        <xdr:cNvSpPr/>
      </xdr:nvSpPr>
      <xdr:spPr>
        <a:xfrm>
          <a:off x="6921500" y="1663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97727</xdr:rowOff>
    </xdr:from>
    <xdr:ext cx="534377" cy="259045"/>
    <xdr:sp macro="" textlink="">
      <xdr:nvSpPr>
        <xdr:cNvPr id="466" name="テキスト ボックス 465"/>
        <xdr:cNvSpPr txBox="1"/>
      </xdr:nvSpPr>
      <xdr:spPr>
        <a:xfrm>
          <a:off x="6705111" y="167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25107</xdr:rowOff>
    </xdr:from>
    <xdr:to>
      <xdr:col>55</xdr:col>
      <xdr:colOff>50800</xdr:colOff>
      <xdr:row>96</xdr:row>
      <xdr:rowOff>126707</xdr:rowOff>
    </xdr:to>
    <xdr:sp macro="" textlink="">
      <xdr:nvSpPr>
        <xdr:cNvPr id="472" name="楕円 471"/>
        <xdr:cNvSpPr/>
      </xdr:nvSpPr>
      <xdr:spPr>
        <a:xfrm>
          <a:off x="10426700" y="1648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47984</xdr:rowOff>
    </xdr:from>
    <xdr:ext cx="534377" cy="259045"/>
    <xdr:sp macro="" textlink="">
      <xdr:nvSpPr>
        <xdr:cNvPr id="473" name="土木費該当値テキスト"/>
        <xdr:cNvSpPr txBox="1"/>
      </xdr:nvSpPr>
      <xdr:spPr>
        <a:xfrm>
          <a:off x="10528300" y="16335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91487</xdr:rowOff>
    </xdr:from>
    <xdr:to>
      <xdr:col>50</xdr:col>
      <xdr:colOff>165100</xdr:colOff>
      <xdr:row>97</xdr:row>
      <xdr:rowOff>21637</xdr:rowOff>
    </xdr:to>
    <xdr:sp macro="" textlink="">
      <xdr:nvSpPr>
        <xdr:cNvPr id="474" name="楕円 473"/>
        <xdr:cNvSpPr/>
      </xdr:nvSpPr>
      <xdr:spPr>
        <a:xfrm>
          <a:off x="9588500" y="1655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38164</xdr:rowOff>
    </xdr:from>
    <xdr:ext cx="534377" cy="259045"/>
    <xdr:sp macro="" textlink="">
      <xdr:nvSpPr>
        <xdr:cNvPr id="475" name="テキスト ボックス 474"/>
        <xdr:cNvSpPr txBox="1"/>
      </xdr:nvSpPr>
      <xdr:spPr>
        <a:xfrm>
          <a:off x="9372111" y="16325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116346</xdr:rowOff>
    </xdr:from>
    <xdr:to>
      <xdr:col>46</xdr:col>
      <xdr:colOff>38100</xdr:colOff>
      <xdr:row>97</xdr:row>
      <xdr:rowOff>46496</xdr:rowOff>
    </xdr:to>
    <xdr:sp macro="" textlink="">
      <xdr:nvSpPr>
        <xdr:cNvPr id="476" name="楕円 475"/>
        <xdr:cNvSpPr/>
      </xdr:nvSpPr>
      <xdr:spPr>
        <a:xfrm>
          <a:off x="8699500" y="1657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63023</xdr:rowOff>
    </xdr:from>
    <xdr:ext cx="534377" cy="259045"/>
    <xdr:sp macro="" textlink="">
      <xdr:nvSpPr>
        <xdr:cNvPr id="477" name="テキスト ボックス 476"/>
        <xdr:cNvSpPr txBox="1"/>
      </xdr:nvSpPr>
      <xdr:spPr>
        <a:xfrm>
          <a:off x="8483111" y="1635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135937</xdr:rowOff>
    </xdr:from>
    <xdr:to>
      <xdr:col>41</xdr:col>
      <xdr:colOff>101600</xdr:colOff>
      <xdr:row>97</xdr:row>
      <xdr:rowOff>66087</xdr:rowOff>
    </xdr:to>
    <xdr:sp macro="" textlink="">
      <xdr:nvSpPr>
        <xdr:cNvPr id="478" name="楕円 477"/>
        <xdr:cNvSpPr/>
      </xdr:nvSpPr>
      <xdr:spPr>
        <a:xfrm>
          <a:off x="7810500" y="1659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82614</xdr:rowOff>
    </xdr:from>
    <xdr:ext cx="534377" cy="259045"/>
    <xdr:sp macro="" textlink="">
      <xdr:nvSpPr>
        <xdr:cNvPr id="479" name="テキスト ボックス 478"/>
        <xdr:cNvSpPr txBox="1"/>
      </xdr:nvSpPr>
      <xdr:spPr>
        <a:xfrm>
          <a:off x="7594111" y="1637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137847</xdr:rowOff>
    </xdr:from>
    <xdr:to>
      <xdr:col>36</xdr:col>
      <xdr:colOff>165100</xdr:colOff>
      <xdr:row>97</xdr:row>
      <xdr:rowOff>67997</xdr:rowOff>
    </xdr:to>
    <xdr:sp macro="" textlink="">
      <xdr:nvSpPr>
        <xdr:cNvPr id="480" name="楕円 479"/>
        <xdr:cNvSpPr/>
      </xdr:nvSpPr>
      <xdr:spPr>
        <a:xfrm>
          <a:off x="6921500" y="1659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84524</xdr:rowOff>
    </xdr:from>
    <xdr:ext cx="534377" cy="259045"/>
    <xdr:sp macro="" textlink="">
      <xdr:nvSpPr>
        <xdr:cNvPr id="481" name="テキスト ボックス 480"/>
        <xdr:cNvSpPr txBox="1"/>
      </xdr:nvSpPr>
      <xdr:spPr>
        <a:xfrm>
          <a:off x="6705111" y="1637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2" name="直線コネクタ 49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3" name="テキスト ボックス 49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4" name="直線コネクタ 49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5" name="テキスト ボックス 49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7" name="テキスト ボックス 49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8" name="直線コネクタ 49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9" name="テキスト ボックス 49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0" name="直線コネクタ 49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1" name="テキスト ボックス 50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157436</xdr:rowOff>
    </xdr:from>
    <xdr:to>
      <xdr:col>85</xdr:col>
      <xdr:colOff>126364</xdr:colOff>
      <xdr:row>38</xdr:row>
      <xdr:rowOff>29134</xdr:rowOff>
    </xdr:to>
    <xdr:cxnSp macro="">
      <xdr:nvCxnSpPr>
        <xdr:cNvPr id="505" name="直線コネクタ 504"/>
        <xdr:cNvCxnSpPr/>
      </xdr:nvCxnSpPr>
      <xdr:spPr>
        <a:xfrm flipV="1">
          <a:off x="16317595" y="5300936"/>
          <a:ext cx="1269" cy="1243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32961</xdr:rowOff>
    </xdr:from>
    <xdr:ext cx="469744" cy="259045"/>
    <xdr:sp macro="" textlink="">
      <xdr:nvSpPr>
        <xdr:cNvPr id="506" name="消防費最小値テキスト"/>
        <xdr:cNvSpPr txBox="1"/>
      </xdr:nvSpPr>
      <xdr:spPr>
        <a:xfrm>
          <a:off x="16370300" y="6548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29134</xdr:rowOff>
    </xdr:from>
    <xdr:to>
      <xdr:col>86</xdr:col>
      <xdr:colOff>25400</xdr:colOff>
      <xdr:row>38</xdr:row>
      <xdr:rowOff>29134</xdr:rowOff>
    </xdr:to>
    <xdr:cxnSp macro="">
      <xdr:nvCxnSpPr>
        <xdr:cNvPr id="507" name="直線コネクタ 506"/>
        <xdr:cNvCxnSpPr/>
      </xdr:nvCxnSpPr>
      <xdr:spPr>
        <a:xfrm>
          <a:off x="16230600" y="654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104113</xdr:rowOff>
    </xdr:from>
    <xdr:ext cx="534377" cy="259045"/>
    <xdr:sp macro="" textlink="">
      <xdr:nvSpPr>
        <xdr:cNvPr id="508" name="消防費最大値テキスト"/>
        <xdr:cNvSpPr txBox="1"/>
      </xdr:nvSpPr>
      <xdr:spPr>
        <a:xfrm>
          <a:off x="16370300" y="507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157436</xdr:rowOff>
    </xdr:from>
    <xdr:to>
      <xdr:col>86</xdr:col>
      <xdr:colOff>25400</xdr:colOff>
      <xdr:row>30</xdr:row>
      <xdr:rowOff>157436</xdr:rowOff>
    </xdr:to>
    <xdr:cxnSp macro="">
      <xdr:nvCxnSpPr>
        <xdr:cNvPr id="509" name="直線コネクタ 508"/>
        <xdr:cNvCxnSpPr/>
      </xdr:nvCxnSpPr>
      <xdr:spPr>
        <a:xfrm>
          <a:off x="16230600" y="530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121545</xdr:rowOff>
    </xdr:from>
    <xdr:to>
      <xdr:col>85</xdr:col>
      <xdr:colOff>127000</xdr:colOff>
      <xdr:row>36</xdr:row>
      <xdr:rowOff>123565</xdr:rowOff>
    </xdr:to>
    <xdr:cxnSp macro="">
      <xdr:nvCxnSpPr>
        <xdr:cNvPr id="510" name="直線コネクタ 509"/>
        <xdr:cNvCxnSpPr/>
      </xdr:nvCxnSpPr>
      <xdr:spPr>
        <a:xfrm flipV="1">
          <a:off x="15481300" y="6293745"/>
          <a:ext cx="838200" cy="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18394</xdr:rowOff>
    </xdr:from>
    <xdr:ext cx="534377" cy="259045"/>
    <xdr:sp macro="" textlink="">
      <xdr:nvSpPr>
        <xdr:cNvPr id="511" name="消防費平均値テキスト"/>
        <xdr:cNvSpPr txBox="1"/>
      </xdr:nvSpPr>
      <xdr:spPr>
        <a:xfrm>
          <a:off x="16370300" y="6019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166967</xdr:rowOff>
    </xdr:from>
    <xdr:to>
      <xdr:col>85</xdr:col>
      <xdr:colOff>177800</xdr:colOff>
      <xdr:row>36</xdr:row>
      <xdr:rowOff>97117</xdr:rowOff>
    </xdr:to>
    <xdr:sp macro="" textlink="">
      <xdr:nvSpPr>
        <xdr:cNvPr id="512" name="フローチャート: 判断 511"/>
        <xdr:cNvSpPr/>
      </xdr:nvSpPr>
      <xdr:spPr>
        <a:xfrm>
          <a:off x="162687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123565</xdr:rowOff>
    </xdr:from>
    <xdr:to>
      <xdr:col>81</xdr:col>
      <xdr:colOff>50800</xdr:colOff>
      <xdr:row>36</xdr:row>
      <xdr:rowOff>147587</xdr:rowOff>
    </xdr:to>
    <xdr:cxnSp macro="">
      <xdr:nvCxnSpPr>
        <xdr:cNvPr id="513" name="直線コネクタ 512"/>
        <xdr:cNvCxnSpPr/>
      </xdr:nvCxnSpPr>
      <xdr:spPr>
        <a:xfrm flipV="1">
          <a:off x="14592300" y="6295765"/>
          <a:ext cx="889000" cy="2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156737</xdr:rowOff>
    </xdr:from>
    <xdr:to>
      <xdr:col>81</xdr:col>
      <xdr:colOff>101600</xdr:colOff>
      <xdr:row>36</xdr:row>
      <xdr:rowOff>86887</xdr:rowOff>
    </xdr:to>
    <xdr:sp macro="" textlink="">
      <xdr:nvSpPr>
        <xdr:cNvPr id="514" name="フローチャート: 判断 513"/>
        <xdr:cNvSpPr/>
      </xdr:nvSpPr>
      <xdr:spPr>
        <a:xfrm>
          <a:off x="15430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103414</xdr:rowOff>
    </xdr:from>
    <xdr:ext cx="534377" cy="259045"/>
    <xdr:sp macro="" textlink="">
      <xdr:nvSpPr>
        <xdr:cNvPr id="515" name="テキスト ボックス 514"/>
        <xdr:cNvSpPr txBox="1"/>
      </xdr:nvSpPr>
      <xdr:spPr>
        <a:xfrm>
          <a:off x="15214111" y="59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147587</xdr:rowOff>
    </xdr:from>
    <xdr:to>
      <xdr:col>76</xdr:col>
      <xdr:colOff>114300</xdr:colOff>
      <xdr:row>36</xdr:row>
      <xdr:rowOff>163246</xdr:rowOff>
    </xdr:to>
    <xdr:cxnSp macro="">
      <xdr:nvCxnSpPr>
        <xdr:cNvPr id="516" name="直線コネクタ 515"/>
        <xdr:cNvCxnSpPr/>
      </xdr:nvCxnSpPr>
      <xdr:spPr>
        <a:xfrm flipV="1">
          <a:off x="13703300" y="6319787"/>
          <a:ext cx="8890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33388</xdr:rowOff>
    </xdr:from>
    <xdr:to>
      <xdr:col>76</xdr:col>
      <xdr:colOff>165100</xdr:colOff>
      <xdr:row>36</xdr:row>
      <xdr:rowOff>134988</xdr:rowOff>
    </xdr:to>
    <xdr:sp macro="" textlink="">
      <xdr:nvSpPr>
        <xdr:cNvPr id="517" name="フローチャート: 判断 516"/>
        <xdr:cNvSpPr/>
      </xdr:nvSpPr>
      <xdr:spPr>
        <a:xfrm>
          <a:off x="14541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151515</xdr:rowOff>
    </xdr:from>
    <xdr:ext cx="534377" cy="259045"/>
    <xdr:sp macro="" textlink="">
      <xdr:nvSpPr>
        <xdr:cNvPr id="518" name="テキスト ボックス 517"/>
        <xdr:cNvSpPr txBox="1"/>
      </xdr:nvSpPr>
      <xdr:spPr>
        <a:xfrm>
          <a:off x="14325111" y="598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163246</xdr:rowOff>
    </xdr:from>
    <xdr:to>
      <xdr:col>71</xdr:col>
      <xdr:colOff>177800</xdr:colOff>
      <xdr:row>37</xdr:row>
      <xdr:rowOff>27534</xdr:rowOff>
    </xdr:to>
    <xdr:cxnSp macro="">
      <xdr:nvCxnSpPr>
        <xdr:cNvPr id="519" name="直線コネクタ 518"/>
        <xdr:cNvCxnSpPr/>
      </xdr:nvCxnSpPr>
      <xdr:spPr>
        <a:xfrm flipV="1">
          <a:off x="12814300" y="6335446"/>
          <a:ext cx="889000" cy="3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37274</xdr:rowOff>
    </xdr:from>
    <xdr:to>
      <xdr:col>72</xdr:col>
      <xdr:colOff>38100</xdr:colOff>
      <xdr:row>36</xdr:row>
      <xdr:rowOff>138874</xdr:rowOff>
    </xdr:to>
    <xdr:sp macro="" textlink="">
      <xdr:nvSpPr>
        <xdr:cNvPr id="520" name="フローチャート: 判断 519"/>
        <xdr:cNvSpPr/>
      </xdr:nvSpPr>
      <xdr:spPr>
        <a:xfrm>
          <a:off x="13652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155401</xdr:rowOff>
    </xdr:from>
    <xdr:ext cx="534377" cy="259045"/>
    <xdr:sp macro="" textlink="">
      <xdr:nvSpPr>
        <xdr:cNvPr id="521" name="テキスト ボックス 520"/>
        <xdr:cNvSpPr txBox="1"/>
      </xdr:nvSpPr>
      <xdr:spPr>
        <a:xfrm>
          <a:off x="13436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53086</xdr:rowOff>
    </xdr:from>
    <xdr:to>
      <xdr:col>67</xdr:col>
      <xdr:colOff>101600</xdr:colOff>
      <xdr:row>36</xdr:row>
      <xdr:rowOff>154686</xdr:rowOff>
    </xdr:to>
    <xdr:sp macro="" textlink="">
      <xdr:nvSpPr>
        <xdr:cNvPr id="522" name="フローチャート: 判断 521"/>
        <xdr:cNvSpPr/>
      </xdr:nvSpPr>
      <xdr:spPr>
        <a:xfrm>
          <a:off x="12763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171213</xdr:rowOff>
    </xdr:from>
    <xdr:ext cx="534377" cy="259045"/>
    <xdr:sp macro="" textlink="">
      <xdr:nvSpPr>
        <xdr:cNvPr id="523" name="テキスト ボックス 522"/>
        <xdr:cNvSpPr txBox="1"/>
      </xdr:nvSpPr>
      <xdr:spPr>
        <a:xfrm>
          <a:off x="12547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70745</xdr:rowOff>
    </xdr:from>
    <xdr:to>
      <xdr:col>85</xdr:col>
      <xdr:colOff>177800</xdr:colOff>
      <xdr:row>37</xdr:row>
      <xdr:rowOff>895</xdr:rowOff>
    </xdr:to>
    <xdr:sp macro="" textlink="">
      <xdr:nvSpPr>
        <xdr:cNvPr id="529" name="楕円 528"/>
        <xdr:cNvSpPr/>
      </xdr:nvSpPr>
      <xdr:spPr>
        <a:xfrm>
          <a:off x="16268700" y="624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49172</xdr:rowOff>
    </xdr:from>
    <xdr:ext cx="534377" cy="259045"/>
    <xdr:sp macro="" textlink="">
      <xdr:nvSpPr>
        <xdr:cNvPr id="530" name="消防費該当値テキスト"/>
        <xdr:cNvSpPr txBox="1"/>
      </xdr:nvSpPr>
      <xdr:spPr>
        <a:xfrm>
          <a:off x="16370300" y="622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72765</xdr:rowOff>
    </xdr:from>
    <xdr:to>
      <xdr:col>81</xdr:col>
      <xdr:colOff>101600</xdr:colOff>
      <xdr:row>37</xdr:row>
      <xdr:rowOff>2915</xdr:rowOff>
    </xdr:to>
    <xdr:sp macro="" textlink="">
      <xdr:nvSpPr>
        <xdr:cNvPr id="531" name="楕円 530"/>
        <xdr:cNvSpPr/>
      </xdr:nvSpPr>
      <xdr:spPr>
        <a:xfrm>
          <a:off x="15430500" y="624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165492</xdr:rowOff>
    </xdr:from>
    <xdr:ext cx="534377" cy="259045"/>
    <xdr:sp macro="" textlink="">
      <xdr:nvSpPr>
        <xdr:cNvPr id="532" name="テキスト ボックス 531"/>
        <xdr:cNvSpPr txBox="1"/>
      </xdr:nvSpPr>
      <xdr:spPr>
        <a:xfrm>
          <a:off x="15214111" y="633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96787</xdr:rowOff>
    </xdr:from>
    <xdr:to>
      <xdr:col>76</xdr:col>
      <xdr:colOff>165100</xdr:colOff>
      <xdr:row>37</xdr:row>
      <xdr:rowOff>26937</xdr:rowOff>
    </xdr:to>
    <xdr:sp macro="" textlink="">
      <xdr:nvSpPr>
        <xdr:cNvPr id="533" name="楕円 532"/>
        <xdr:cNvSpPr/>
      </xdr:nvSpPr>
      <xdr:spPr>
        <a:xfrm>
          <a:off x="14541500" y="626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18064</xdr:rowOff>
    </xdr:from>
    <xdr:ext cx="534377" cy="259045"/>
    <xdr:sp macro="" textlink="">
      <xdr:nvSpPr>
        <xdr:cNvPr id="534" name="テキスト ボックス 533"/>
        <xdr:cNvSpPr txBox="1"/>
      </xdr:nvSpPr>
      <xdr:spPr>
        <a:xfrm>
          <a:off x="14325111" y="6361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112446</xdr:rowOff>
    </xdr:from>
    <xdr:to>
      <xdr:col>72</xdr:col>
      <xdr:colOff>38100</xdr:colOff>
      <xdr:row>37</xdr:row>
      <xdr:rowOff>42596</xdr:rowOff>
    </xdr:to>
    <xdr:sp macro="" textlink="">
      <xdr:nvSpPr>
        <xdr:cNvPr id="535" name="楕円 534"/>
        <xdr:cNvSpPr/>
      </xdr:nvSpPr>
      <xdr:spPr>
        <a:xfrm>
          <a:off x="13652500" y="628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33723</xdr:rowOff>
    </xdr:from>
    <xdr:ext cx="534377" cy="259045"/>
    <xdr:sp macro="" textlink="">
      <xdr:nvSpPr>
        <xdr:cNvPr id="536" name="テキスト ボックス 535"/>
        <xdr:cNvSpPr txBox="1"/>
      </xdr:nvSpPr>
      <xdr:spPr>
        <a:xfrm>
          <a:off x="13436111" y="637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148184</xdr:rowOff>
    </xdr:from>
    <xdr:to>
      <xdr:col>67</xdr:col>
      <xdr:colOff>101600</xdr:colOff>
      <xdr:row>37</xdr:row>
      <xdr:rowOff>78334</xdr:rowOff>
    </xdr:to>
    <xdr:sp macro="" textlink="">
      <xdr:nvSpPr>
        <xdr:cNvPr id="537" name="楕円 536"/>
        <xdr:cNvSpPr/>
      </xdr:nvSpPr>
      <xdr:spPr>
        <a:xfrm>
          <a:off x="12763500" y="63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69461</xdr:rowOff>
    </xdr:from>
    <xdr:ext cx="534377" cy="259045"/>
    <xdr:sp macro="" textlink="">
      <xdr:nvSpPr>
        <xdr:cNvPr id="538" name="テキスト ボックス 537"/>
        <xdr:cNvSpPr txBox="1"/>
      </xdr:nvSpPr>
      <xdr:spPr>
        <a:xfrm>
          <a:off x="12547111" y="641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50" name="直線コネクタ 549"/>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51" name="テキスト ボックス 550"/>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52" name="直線コネクタ 551"/>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53" name="テキスト ボックス 552"/>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54" name="直線コネクタ 553"/>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55" name="テキスト ボックス 554"/>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58" name="直線コネクタ 557"/>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54627</xdr:rowOff>
    </xdr:from>
    <xdr:ext cx="595419" cy="259045"/>
    <xdr:sp macro="" textlink="">
      <xdr:nvSpPr>
        <xdr:cNvPr id="559" name="テキスト ボックス 558"/>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60" name="直線コネクタ 559"/>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50</xdr:row>
      <xdr:rowOff>111777</xdr:rowOff>
    </xdr:from>
    <xdr:ext cx="595419" cy="259045"/>
    <xdr:sp macro="" textlink="">
      <xdr:nvSpPr>
        <xdr:cNvPr id="561" name="テキスト ボックス 560"/>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62" name="直線コネクタ 561"/>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48</xdr:row>
      <xdr:rowOff>168927</xdr:rowOff>
    </xdr:from>
    <xdr:ext cx="595419" cy="259045"/>
    <xdr:sp macro="" textlink="">
      <xdr:nvSpPr>
        <xdr:cNvPr id="563" name="テキスト ボックス 562"/>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145244</xdr:rowOff>
    </xdr:from>
    <xdr:to>
      <xdr:col>85</xdr:col>
      <xdr:colOff>126364</xdr:colOff>
      <xdr:row>59</xdr:row>
      <xdr:rowOff>22128</xdr:rowOff>
    </xdr:to>
    <xdr:cxnSp macro="">
      <xdr:nvCxnSpPr>
        <xdr:cNvPr id="567" name="直線コネクタ 566"/>
        <xdr:cNvCxnSpPr/>
      </xdr:nvCxnSpPr>
      <xdr:spPr>
        <a:xfrm flipV="1">
          <a:off x="16317595" y="8717744"/>
          <a:ext cx="1269" cy="141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25955</xdr:rowOff>
    </xdr:from>
    <xdr:ext cx="534377" cy="259045"/>
    <xdr:sp macro="" textlink="">
      <xdr:nvSpPr>
        <xdr:cNvPr id="568" name="教育費最小値テキスト"/>
        <xdr:cNvSpPr txBox="1"/>
      </xdr:nvSpPr>
      <xdr:spPr>
        <a:xfrm>
          <a:off x="16370300" y="1014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22128</xdr:rowOff>
    </xdr:from>
    <xdr:to>
      <xdr:col>86</xdr:col>
      <xdr:colOff>25400</xdr:colOff>
      <xdr:row>59</xdr:row>
      <xdr:rowOff>22128</xdr:rowOff>
    </xdr:to>
    <xdr:cxnSp macro="">
      <xdr:nvCxnSpPr>
        <xdr:cNvPr id="569" name="直線コネクタ 568"/>
        <xdr:cNvCxnSpPr/>
      </xdr:nvCxnSpPr>
      <xdr:spPr>
        <a:xfrm>
          <a:off x="16230600" y="1013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91921</xdr:rowOff>
    </xdr:from>
    <xdr:ext cx="599010" cy="259045"/>
    <xdr:sp macro="" textlink="">
      <xdr:nvSpPr>
        <xdr:cNvPr id="570" name="教育費最大値テキスト"/>
        <xdr:cNvSpPr txBox="1"/>
      </xdr:nvSpPr>
      <xdr:spPr>
        <a:xfrm>
          <a:off x="16370300" y="849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127,612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145244</xdr:rowOff>
    </xdr:from>
    <xdr:to>
      <xdr:col>86</xdr:col>
      <xdr:colOff>25400</xdr:colOff>
      <xdr:row>50</xdr:row>
      <xdr:rowOff>145244</xdr:rowOff>
    </xdr:to>
    <xdr:cxnSp macro="">
      <xdr:nvCxnSpPr>
        <xdr:cNvPr id="571" name="直線コネクタ 570"/>
        <xdr:cNvCxnSpPr/>
      </xdr:nvCxnSpPr>
      <xdr:spPr>
        <a:xfrm>
          <a:off x="16230600" y="871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30858</xdr:rowOff>
    </xdr:from>
    <xdr:to>
      <xdr:col>85</xdr:col>
      <xdr:colOff>127000</xdr:colOff>
      <xdr:row>56</xdr:row>
      <xdr:rowOff>56604</xdr:rowOff>
    </xdr:to>
    <xdr:cxnSp macro="">
      <xdr:nvCxnSpPr>
        <xdr:cNvPr id="572" name="直線コネクタ 571"/>
        <xdr:cNvCxnSpPr/>
      </xdr:nvCxnSpPr>
      <xdr:spPr>
        <a:xfrm>
          <a:off x="15481300" y="9632058"/>
          <a:ext cx="838200" cy="2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143624</xdr:rowOff>
    </xdr:from>
    <xdr:ext cx="534377" cy="259045"/>
    <xdr:sp macro="" textlink="">
      <xdr:nvSpPr>
        <xdr:cNvPr id="573" name="教育費平均値テキスト"/>
        <xdr:cNvSpPr txBox="1"/>
      </xdr:nvSpPr>
      <xdr:spPr>
        <a:xfrm>
          <a:off x="16370300" y="9401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120747</xdr:rowOff>
    </xdr:from>
    <xdr:to>
      <xdr:col>85</xdr:col>
      <xdr:colOff>177800</xdr:colOff>
      <xdr:row>56</xdr:row>
      <xdr:rowOff>50897</xdr:rowOff>
    </xdr:to>
    <xdr:sp macro="" textlink="">
      <xdr:nvSpPr>
        <xdr:cNvPr id="574" name="フローチャート: 判断 573"/>
        <xdr:cNvSpPr/>
      </xdr:nvSpPr>
      <xdr:spPr>
        <a:xfrm>
          <a:off x="16268700" y="955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30858</xdr:rowOff>
    </xdr:from>
    <xdr:to>
      <xdr:col>81</xdr:col>
      <xdr:colOff>50800</xdr:colOff>
      <xdr:row>56</xdr:row>
      <xdr:rowOff>140843</xdr:rowOff>
    </xdr:to>
    <xdr:cxnSp macro="">
      <xdr:nvCxnSpPr>
        <xdr:cNvPr id="575" name="直線コネクタ 574"/>
        <xdr:cNvCxnSpPr/>
      </xdr:nvCxnSpPr>
      <xdr:spPr>
        <a:xfrm flipV="1">
          <a:off x="14592300" y="9632058"/>
          <a:ext cx="889000" cy="10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48652</xdr:rowOff>
    </xdr:from>
    <xdr:to>
      <xdr:col>81</xdr:col>
      <xdr:colOff>101600</xdr:colOff>
      <xdr:row>55</xdr:row>
      <xdr:rowOff>150252</xdr:rowOff>
    </xdr:to>
    <xdr:sp macro="" textlink="">
      <xdr:nvSpPr>
        <xdr:cNvPr id="576" name="フローチャート: 判断 575"/>
        <xdr:cNvSpPr/>
      </xdr:nvSpPr>
      <xdr:spPr>
        <a:xfrm>
          <a:off x="15430500" y="947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166779</xdr:rowOff>
    </xdr:from>
    <xdr:ext cx="534377" cy="259045"/>
    <xdr:sp macro="" textlink="">
      <xdr:nvSpPr>
        <xdr:cNvPr id="577" name="テキスト ボックス 576"/>
        <xdr:cNvSpPr txBox="1"/>
      </xdr:nvSpPr>
      <xdr:spPr>
        <a:xfrm>
          <a:off x="15214111" y="925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140843</xdr:rowOff>
    </xdr:from>
    <xdr:to>
      <xdr:col>76</xdr:col>
      <xdr:colOff>114300</xdr:colOff>
      <xdr:row>57</xdr:row>
      <xdr:rowOff>49203</xdr:rowOff>
    </xdr:to>
    <xdr:cxnSp macro="">
      <xdr:nvCxnSpPr>
        <xdr:cNvPr id="578" name="直線コネクタ 577"/>
        <xdr:cNvCxnSpPr/>
      </xdr:nvCxnSpPr>
      <xdr:spPr>
        <a:xfrm flipV="1">
          <a:off x="13703300" y="9742043"/>
          <a:ext cx="889000" cy="7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108317</xdr:rowOff>
    </xdr:from>
    <xdr:to>
      <xdr:col>76</xdr:col>
      <xdr:colOff>165100</xdr:colOff>
      <xdr:row>56</xdr:row>
      <xdr:rowOff>38467</xdr:rowOff>
    </xdr:to>
    <xdr:sp macro="" textlink="">
      <xdr:nvSpPr>
        <xdr:cNvPr id="579" name="フローチャート: 判断 578"/>
        <xdr:cNvSpPr/>
      </xdr:nvSpPr>
      <xdr:spPr>
        <a:xfrm>
          <a:off x="14541500" y="95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54994</xdr:rowOff>
    </xdr:from>
    <xdr:ext cx="534377" cy="259045"/>
    <xdr:sp macro="" textlink="">
      <xdr:nvSpPr>
        <xdr:cNvPr id="580" name="テキスト ボックス 579"/>
        <xdr:cNvSpPr txBox="1"/>
      </xdr:nvSpPr>
      <xdr:spPr>
        <a:xfrm>
          <a:off x="14325111" y="931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11684</xdr:rowOff>
    </xdr:from>
    <xdr:to>
      <xdr:col>71</xdr:col>
      <xdr:colOff>177800</xdr:colOff>
      <xdr:row>57</xdr:row>
      <xdr:rowOff>49203</xdr:rowOff>
    </xdr:to>
    <xdr:cxnSp macro="">
      <xdr:nvCxnSpPr>
        <xdr:cNvPr id="581" name="直線コネクタ 580"/>
        <xdr:cNvCxnSpPr/>
      </xdr:nvCxnSpPr>
      <xdr:spPr>
        <a:xfrm>
          <a:off x="12814300" y="9784334"/>
          <a:ext cx="889000" cy="37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33907</xdr:rowOff>
    </xdr:from>
    <xdr:to>
      <xdr:col>72</xdr:col>
      <xdr:colOff>38100</xdr:colOff>
      <xdr:row>56</xdr:row>
      <xdr:rowOff>135507</xdr:rowOff>
    </xdr:to>
    <xdr:sp macro="" textlink="">
      <xdr:nvSpPr>
        <xdr:cNvPr id="582" name="フローチャート: 判断 581"/>
        <xdr:cNvSpPr/>
      </xdr:nvSpPr>
      <xdr:spPr>
        <a:xfrm>
          <a:off x="13652500" y="9635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152034</xdr:rowOff>
    </xdr:from>
    <xdr:ext cx="534377" cy="259045"/>
    <xdr:sp macro="" textlink="">
      <xdr:nvSpPr>
        <xdr:cNvPr id="583" name="テキスト ボックス 582"/>
        <xdr:cNvSpPr txBox="1"/>
      </xdr:nvSpPr>
      <xdr:spPr>
        <a:xfrm>
          <a:off x="13436111" y="941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25378</xdr:rowOff>
    </xdr:from>
    <xdr:to>
      <xdr:col>67</xdr:col>
      <xdr:colOff>101600</xdr:colOff>
      <xdr:row>56</xdr:row>
      <xdr:rowOff>126978</xdr:rowOff>
    </xdr:to>
    <xdr:sp macro="" textlink="">
      <xdr:nvSpPr>
        <xdr:cNvPr id="584" name="フローチャート: 判断 583"/>
        <xdr:cNvSpPr/>
      </xdr:nvSpPr>
      <xdr:spPr>
        <a:xfrm>
          <a:off x="12763500" y="962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143505</xdr:rowOff>
    </xdr:from>
    <xdr:ext cx="534377" cy="259045"/>
    <xdr:sp macro="" textlink="">
      <xdr:nvSpPr>
        <xdr:cNvPr id="585" name="テキスト ボックス 584"/>
        <xdr:cNvSpPr txBox="1"/>
      </xdr:nvSpPr>
      <xdr:spPr>
        <a:xfrm>
          <a:off x="12547111" y="940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5804</xdr:rowOff>
    </xdr:from>
    <xdr:to>
      <xdr:col>85</xdr:col>
      <xdr:colOff>177800</xdr:colOff>
      <xdr:row>56</xdr:row>
      <xdr:rowOff>107404</xdr:rowOff>
    </xdr:to>
    <xdr:sp macro="" textlink="">
      <xdr:nvSpPr>
        <xdr:cNvPr id="591" name="楕円 590"/>
        <xdr:cNvSpPr/>
      </xdr:nvSpPr>
      <xdr:spPr>
        <a:xfrm>
          <a:off x="16268700" y="960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155681</xdr:rowOff>
    </xdr:from>
    <xdr:ext cx="534377" cy="259045"/>
    <xdr:sp macro="" textlink="">
      <xdr:nvSpPr>
        <xdr:cNvPr id="592" name="教育費該当値テキスト"/>
        <xdr:cNvSpPr txBox="1"/>
      </xdr:nvSpPr>
      <xdr:spPr>
        <a:xfrm>
          <a:off x="16370300" y="958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151508</xdr:rowOff>
    </xdr:from>
    <xdr:to>
      <xdr:col>81</xdr:col>
      <xdr:colOff>101600</xdr:colOff>
      <xdr:row>56</xdr:row>
      <xdr:rowOff>81658</xdr:rowOff>
    </xdr:to>
    <xdr:sp macro="" textlink="">
      <xdr:nvSpPr>
        <xdr:cNvPr id="593" name="楕円 592"/>
        <xdr:cNvSpPr/>
      </xdr:nvSpPr>
      <xdr:spPr>
        <a:xfrm>
          <a:off x="15430500" y="958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72785</xdr:rowOff>
    </xdr:from>
    <xdr:ext cx="534377" cy="259045"/>
    <xdr:sp macro="" textlink="">
      <xdr:nvSpPr>
        <xdr:cNvPr id="594" name="テキスト ボックス 593"/>
        <xdr:cNvSpPr txBox="1"/>
      </xdr:nvSpPr>
      <xdr:spPr>
        <a:xfrm>
          <a:off x="15214111" y="967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90043</xdr:rowOff>
    </xdr:from>
    <xdr:to>
      <xdr:col>76</xdr:col>
      <xdr:colOff>165100</xdr:colOff>
      <xdr:row>57</xdr:row>
      <xdr:rowOff>20193</xdr:rowOff>
    </xdr:to>
    <xdr:sp macro="" textlink="">
      <xdr:nvSpPr>
        <xdr:cNvPr id="595" name="楕円 594"/>
        <xdr:cNvSpPr/>
      </xdr:nvSpPr>
      <xdr:spPr>
        <a:xfrm>
          <a:off x="14541500" y="969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11320</xdr:rowOff>
    </xdr:from>
    <xdr:ext cx="534377" cy="259045"/>
    <xdr:sp macro="" textlink="">
      <xdr:nvSpPr>
        <xdr:cNvPr id="596" name="テキスト ボックス 595"/>
        <xdr:cNvSpPr txBox="1"/>
      </xdr:nvSpPr>
      <xdr:spPr>
        <a:xfrm>
          <a:off x="14325111" y="978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169853</xdr:rowOff>
    </xdr:from>
    <xdr:to>
      <xdr:col>72</xdr:col>
      <xdr:colOff>38100</xdr:colOff>
      <xdr:row>57</xdr:row>
      <xdr:rowOff>100003</xdr:rowOff>
    </xdr:to>
    <xdr:sp macro="" textlink="">
      <xdr:nvSpPr>
        <xdr:cNvPr id="597" name="楕円 596"/>
        <xdr:cNvSpPr/>
      </xdr:nvSpPr>
      <xdr:spPr>
        <a:xfrm>
          <a:off x="13652500" y="977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91130</xdr:rowOff>
    </xdr:from>
    <xdr:ext cx="534377" cy="259045"/>
    <xdr:sp macro="" textlink="">
      <xdr:nvSpPr>
        <xdr:cNvPr id="598" name="テキスト ボックス 597"/>
        <xdr:cNvSpPr txBox="1"/>
      </xdr:nvSpPr>
      <xdr:spPr>
        <a:xfrm>
          <a:off x="13436111" y="986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132334</xdr:rowOff>
    </xdr:from>
    <xdr:to>
      <xdr:col>67</xdr:col>
      <xdr:colOff>101600</xdr:colOff>
      <xdr:row>57</xdr:row>
      <xdr:rowOff>62484</xdr:rowOff>
    </xdr:to>
    <xdr:sp macro="" textlink="">
      <xdr:nvSpPr>
        <xdr:cNvPr id="599" name="楕円 598"/>
        <xdr:cNvSpPr/>
      </xdr:nvSpPr>
      <xdr:spPr>
        <a:xfrm>
          <a:off x="12763500" y="973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53611</xdr:rowOff>
    </xdr:from>
    <xdr:ext cx="534377" cy="259045"/>
    <xdr:sp macro="" textlink="">
      <xdr:nvSpPr>
        <xdr:cNvPr id="600" name="テキスト ボックス 599"/>
        <xdr:cNvSpPr txBox="1"/>
      </xdr:nvSpPr>
      <xdr:spPr>
        <a:xfrm>
          <a:off x="12547111" y="982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1" name="直線コネクタ 61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2" name="テキスト ボックス 61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5" name="直線コネクタ 61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6" name="テキスト ボックス 615"/>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62554</xdr:rowOff>
    </xdr:from>
    <xdr:to>
      <xdr:col>85</xdr:col>
      <xdr:colOff>126364</xdr:colOff>
      <xdr:row>78</xdr:row>
      <xdr:rowOff>25400</xdr:rowOff>
    </xdr:to>
    <xdr:cxnSp macro="">
      <xdr:nvCxnSpPr>
        <xdr:cNvPr id="620" name="直線コネクタ 619"/>
        <xdr:cNvCxnSpPr/>
      </xdr:nvCxnSpPr>
      <xdr:spPr>
        <a:xfrm flipV="1">
          <a:off x="16317595" y="12235504"/>
          <a:ext cx="1269" cy="116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1"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2" name="直線コネクタ 62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9231</xdr:rowOff>
    </xdr:from>
    <xdr:ext cx="599010" cy="259045"/>
    <xdr:sp macro="" textlink="">
      <xdr:nvSpPr>
        <xdr:cNvPr id="623" name="災害復旧費最大値テキスト"/>
        <xdr:cNvSpPr txBox="1"/>
      </xdr:nvSpPr>
      <xdr:spPr>
        <a:xfrm>
          <a:off x="16370300" y="12010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62554</xdr:rowOff>
    </xdr:from>
    <xdr:to>
      <xdr:col>86</xdr:col>
      <xdr:colOff>25400</xdr:colOff>
      <xdr:row>71</xdr:row>
      <xdr:rowOff>62554</xdr:rowOff>
    </xdr:to>
    <xdr:cxnSp macro="">
      <xdr:nvCxnSpPr>
        <xdr:cNvPr id="624" name="直線コネクタ 623"/>
        <xdr:cNvCxnSpPr/>
      </xdr:nvCxnSpPr>
      <xdr:spPr>
        <a:xfrm>
          <a:off x="16230600" y="12235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4569</xdr:rowOff>
    </xdr:from>
    <xdr:to>
      <xdr:col>85</xdr:col>
      <xdr:colOff>127000</xdr:colOff>
      <xdr:row>78</xdr:row>
      <xdr:rowOff>7621</xdr:rowOff>
    </xdr:to>
    <xdr:cxnSp macro="">
      <xdr:nvCxnSpPr>
        <xdr:cNvPr id="625" name="直線コネクタ 624"/>
        <xdr:cNvCxnSpPr/>
      </xdr:nvCxnSpPr>
      <xdr:spPr>
        <a:xfrm>
          <a:off x="15481300" y="13377669"/>
          <a:ext cx="838200" cy="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111411</xdr:rowOff>
    </xdr:from>
    <xdr:ext cx="534377" cy="259045"/>
    <xdr:sp macro="" textlink="">
      <xdr:nvSpPr>
        <xdr:cNvPr id="626" name="災害復旧費平均値テキスト"/>
        <xdr:cNvSpPr txBox="1"/>
      </xdr:nvSpPr>
      <xdr:spPr>
        <a:xfrm>
          <a:off x="16370300" y="13141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88534</xdr:rowOff>
    </xdr:from>
    <xdr:to>
      <xdr:col>85</xdr:col>
      <xdr:colOff>177800</xdr:colOff>
      <xdr:row>78</xdr:row>
      <xdr:rowOff>18684</xdr:rowOff>
    </xdr:to>
    <xdr:sp macro="" textlink="">
      <xdr:nvSpPr>
        <xdr:cNvPr id="627" name="フローチャート: 判断 626"/>
        <xdr:cNvSpPr/>
      </xdr:nvSpPr>
      <xdr:spPr>
        <a:xfrm>
          <a:off x="16268700" y="132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4569</xdr:rowOff>
    </xdr:from>
    <xdr:to>
      <xdr:col>81</xdr:col>
      <xdr:colOff>50800</xdr:colOff>
      <xdr:row>78</xdr:row>
      <xdr:rowOff>24423</xdr:rowOff>
    </xdr:to>
    <xdr:cxnSp macro="">
      <xdr:nvCxnSpPr>
        <xdr:cNvPr id="628" name="直線コネクタ 627"/>
        <xdr:cNvCxnSpPr/>
      </xdr:nvCxnSpPr>
      <xdr:spPr>
        <a:xfrm flipV="1">
          <a:off x="14592300" y="13377669"/>
          <a:ext cx="889000" cy="1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93414</xdr:rowOff>
    </xdr:from>
    <xdr:to>
      <xdr:col>81</xdr:col>
      <xdr:colOff>101600</xdr:colOff>
      <xdr:row>78</xdr:row>
      <xdr:rowOff>23564</xdr:rowOff>
    </xdr:to>
    <xdr:sp macro="" textlink="">
      <xdr:nvSpPr>
        <xdr:cNvPr id="629" name="フローチャート: 判断 628"/>
        <xdr:cNvSpPr/>
      </xdr:nvSpPr>
      <xdr:spPr>
        <a:xfrm>
          <a:off x="15430500" y="1329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40091</xdr:rowOff>
    </xdr:from>
    <xdr:ext cx="469744" cy="259045"/>
    <xdr:sp macro="" textlink="">
      <xdr:nvSpPr>
        <xdr:cNvPr id="630" name="テキスト ボックス 629"/>
        <xdr:cNvSpPr txBox="1"/>
      </xdr:nvSpPr>
      <xdr:spPr>
        <a:xfrm>
          <a:off x="15246428" y="1307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24423</xdr:rowOff>
    </xdr:from>
    <xdr:to>
      <xdr:col>76</xdr:col>
      <xdr:colOff>114300</xdr:colOff>
      <xdr:row>78</xdr:row>
      <xdr:rowOff>25091</xdr:rowOff>
    </xdr:to>
    <xdr:cxnSp macro="">
      <xdr:nvCxnSpPr>
        <xdr:cNvPr id="631" name="直線コネクタ 630"/>
        <xdr:cNvCxnSpPr/>
      </xdr:nvCxnSpPr>
      <xdr:spPr>
        <a:xfrm flipV="1">
          <a:off x="13703300" y="13397523"/>
          <a:ext cx="889000" cy="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88232</xdr:rowOff>
    </xdr:from>
    <xdr:to>
      <xdr:col>76</xdr:col>
      <xdr:colOff>165100</xdr:colOff>
      <xdr:row>78</xdr:row>
      <xdr:rowOff>18382</xdr:rowOff>
    </xdr:to>
    <xdr:sp macro="" textlink="">
      <xdr:nvSpPr>
        <xdr:cNvPr id="632" name="フローチャート: 判断 631"/>
        <xdr:cNvSpPr/>
      </xdr:nvSpPr>
      <xdr:spPr>
        <a:xfrm>
          <a:off x="14541500" y="1328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34909</xdr:rowOff>
    </xdr:from>
    <xdr:ext cx="534377" cy="259045"/>
    <xdr:sp macro="" textlink="">
      <xdr:nvSpPr>
        <xdr:cNvPr id="633" name="テキスト ボックス 632"/>
        <xdr:cNvSpPr txBox="1"/>
      </xdr:nvSpPr>
      <xdr:spPr>
        <a:xfrm>
          <a:off x="14325111" y="13065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22662</xdr:rowOff>
    </xdr:from>
    <xdr:to>
      <xdr:col>71</xdr:col>
      <xdr:colOff>177800</xdr:colOff>
      <xdr:row>78</xdr:row>
      <xdr:rowOff>25091</xdr:rowOff>
    </xdr:to>
    <xdr:cxnSp macro="">
      <xdr:nvCxnSpPr>
        <xdr:cNvPr id="634" name="直線コネクタ 633"/>
        <xdr:cNvCxnSpPr/>
      </xdr:nvCxnSpPr>
      <xdr:spPr>
        <a:xfrm>
          <a:off x="12814300" y="13395762"/>
          <a:ext cx="889000" cy="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93987</xdr:rowOff>
    </xdr:from>
    <xdr:to>
      <xdr:col>72</xdr:col>
      <xdr:colOff>38100</xdr:colOff>
      <xdr:row>78</xdr:row>
      <xdr:rowOff>24137</xdr:rowOff>
    </xdr:to>
    <xdr:sp macro="" textlink="">
      <xdr:nvSpPr>
        <xdr:cNvPr id="635" name="フローチャート: 判断 634"/>
        <xdr:cNvSpPr/>
      </xdr:nvSpPr>
      <xdr:spPr>
        <a:xfrm>
          <a:off x="13652500" y="1329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40664</xdr:rowOff>
    </xdr:from>
    <xdr:ext cx="469744" cy="259045"/>
    <xdr:sp macro="" textlink="">
      <xdr:nvSpPr>
        <xdr:cNvPr id="636" name="テキスト ボックス 635"/>
        <xdr:cNvSpPr txBox="1"/>
      </xdr:nvSpPr>
      <xdr:spPr>
        <a:xfrm>
          <a:off x="13468428" y="1307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115560</xdr:rowOff>
    </xdr:from>
    <xdr:to>
      <xdr:col>67</xdr:col>
      <xdr:colOff>101600</xdr:colOff>
      <xdr:row>78</xdr:row>
      <xdr:rowOff>45710</xdr:rowOff>
    </xdr:to>
    <xdr:sp macro="" textlink="">
      <xdr:nvSpPr>
        <xdr:cNvPr id="637" name="フローチャート: 判断 636"/>
        <xdr:cNvSpPr/>
      </xdr:nvSpPr>
      <xdr:spPr>
        <a:xfrm>
          <a:off x="12763500" y="1331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62237</xdr:rowOff>
    </xdr:from>
    <xdr:ext cx="469744" cy="259045"/>
    <xdr:sp macro="" textlink="">
      <xdr:nvSpPr>
        <xdr:cNvPr id="638" name="テキスト ボックス 637"/>
        <xdr:cNvSpPr txBox="1"/>
      </xdr:nvSpPr>
      <xdr:spPr>
        <a:xfrm>
          <a:off x="12579428" y="1309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128271</xdr:rowOff>
    </xdr:from>
    <xdr:to>
      <xdr:col>85</xdr:col>
      <xdr:colOff>177800</xdr:colOff>
      <xdr:row>78</xdr:row>
      <xdr:rowOff>58421</xdr:rowOff>
    </xdr:to>
    <xdr:sp macro="" textlink="">
      <xdr:nvSpPr>
        <xdr:cNvPr id="644" name="楕円 643"/>
        <xdr:cNvSpPr/>
      </xdr:nvSpPr>
      <xdr:spPr>
        <a:xfrm>
          <a:off x="16268700" y="1332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66962</xdr:rowOff>
    </xdr:from>
    <xdr:ext cx="469744" cy="259045"/>
    <xdr:sp macro="" textlink="">
      <xdr:nvSpPr>
        <xdr:cNvPr id="645" name="災害復旧費該当値テキスト"/>
        <xdr:cNvSpPr txBox="1"/>
      </xdr:nvSpPr>
      <xdr:spPr>
        <a:xfrm>
          <a:off x="16370300" y="1326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125219</xdr:rowOff>
    </xdr:from>
    <xdr:to>
      <xdr:col>81</xdr:col>
      <xdr:colOff>101600</xdr:colOff>
      <xdr:row>78</xdr:row>
      <xdr:rowOff>55369</xdr:rowOff>
    </xdr:to>
    <xdr:sp macro="" textlink="">
      <xdr:nvSpPr>
        <xdr:cNvPr id="646" name="楕円 645"/>
        <xdr:cNvSpPr/>
      </xdr:nvSpPr>
      <xdr:spPr>
        <a:xfrm>
          <a:off x="15430500" y="1332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46496</xdr:rowOff>
    </xdr:from>
    <xdr:ext cx="469744" cy="259045"/>
    <xdr:sp macro="" textlink="">
      <xdr:nvSpPr>
        <xdr:cNvPr id="647" name="テキスト ボックス 646"/>
        <xdr:cNvSpPr txBox="1"/>
      </xdr:nvSpPr>
      <xdr:spPr>
        <a:xfrm>
          <a:off x="15246428" y="1341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145073</xdr:rowOff>
    </xdr:from>
    <xdr:to>
      <xdr:col>76</xdr:col>
      <xdr:colOff>165100</xdr:colOff>
      <xdr:row>78</xdr:row>
      <xdr:rowOff>75223</xdr:rowOff>
    </xdr:to>
    <xdr:sp macro="" textlink="">
      <xdr:nvSpPr>
        <xdr:cNvPr id="648" name="楕円 647"/>
        <xdr:cNvSpPr/>
      </xdr:nvSpPr>
      <xdr:spPr>
        <a:xfrm>
          <a:off x="14541500" y="1334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66350</xdr:rowOff>
    </xdr:from>
    <xdr:ext cx="378565" cy="259045"/>
    <xdr:sp macro="" textlink="">
      <xdr:nvSpPr>
        <xdr:cNvPr id="649" name="テキスト ボックス 648"/>
        <xdr:cNvSpPr txBox="1"/>
      </xdr:nvSpPr>
      <xdr:spPr>
        <a:xfrm>
          <a:off x="14403017" y="134394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145741</xdr:rowOff>
    </xdr:from>
    <xdr:to>
      <xdr:col>72</xdr:col>
      <xdr:colOff>38100</xdr:colOff>
      <xdr:row>78</xdr:row>
      <xdr:rowOff>75891</xdr:rowOff>
    </xdr:to>
    <xdr:sp macro="" textlink="">
      <xdr:nvSpPr>
        <xdr:cNvPr id="650" name="楕円 649"/>
        <xdr:cNvSpPr/>
      </xdr:nvSpPr>
      <xdr:spPr>
        <a:xfrm>
          <a:off x="13652500" y="1334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67018</xdr:rowOff>
    </xdr:from>
    <xdr:ext cx="313932" cy="259045"/>
    <xdr:sp macro="" textlink="">
      <xdr:nvSpPr>
        <xdr:cNvPr id="651" name="テキスト ボックス 650"/>
        <xdr:cNvSpPr txBox="1"/>
      </xdr:nvSpPr>
      <xdr:spPr>
        <a:xfrm>
          <a:off x="13546333" y="134401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143312</xdr:rowOff>
    </xdr:from>
    <xdr:to>
      <xdr:col>67</xdr:col>
      <xdr:colOff>101600</xdr:colOff>
      <xdr:row>78</xdr:row>
      <xdr:rowOff>73462</xdr:rowOff>
    </xdr:to>
    <xdr:sp macro="" textlink="">
      <xdr:nvSpPr>
        <xdr:cNvPr id="652" name="楕円 651"/>
        <xdr:cNvSpPr/>
      </xdr:nvSpPr>
      <xdr:spPr>
        <a:xfrm>
          <a:off x="12763500" y="1334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64589</xdr:rowOff>
    </xdr:from>
    <xdr:ext cx="378565" cy="259045"/>
    <xdr:sp macro="" textlink="">
      <xdr:nvSpPr>
        <xdr:cNvPr id="653" name="テキスト ボックス 652"/>
        <xdr:cNvSpPr txBox="1"/>
      </xdr:nvSpPr>
      <xdr:spPr>
        <a:xfrm>
          <a:off x="12625017" y="13437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7" name="テキスト ボックス 666"/>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9" name="テキスト ボックス 668"/>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1" name="テキスト ボックス 670"/>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3" name="テキスト ボックス 672"/>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23915</xdr:rowOff>
    </xdr:from>
    <xdr:to>
      <xdr:col>85</xdr:col>
      <xdr:colOff>126364</xdr:colOff>
      <xdr:row>99</xdr:row>
      <xdr:rowOff>2367</xdr:rowOff>
    </xdr:to>
    <xdr:cxnSp macro="">
      <xdr:nvCxnSpPr>
        <xdr:cNvPr id="679" name="直線コネクタ 678"/>
        <xdr:cNvCxnSpPr/>
      </xdr:nvCxnSpPr>
      <xdr:spPr>
        <a:xfrm flipV="1">
          <a:off x="16317595" y="15454415"/>
          <a:ext cx="1269" cy="1521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6194</xdr:rowOff>
    </xdr:from>
    <xdr:ext cx="534377" cy="259045"/>
    <xdr:sp macro="" textlink="">
      <xdr:nvSpPr>
        <xdr:cNvPr id="680" name="公債費最小値テキスト"/>
        <xdr:cNvSpPr txBox="1"/>
      </xdr:nvSpPr>
      <xdr:spPr>
        <a:xfrm>
          <a:off x="16370300" y="1697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2367</xdr:rowOff>
    </xdr:from>
    <xdr:to>
      <xdr:col>86</xdr:col>
      <xdr:colOff>25400</xdr:colOff>
      <xdr:row>99</xdr:row>
      <xdr:rowOff>2367</xdr:rowOff>
    </xdr:to>
    <xdr:cxnSp macro="">
      <xdr:nvCxnSpPr>
        <xdr:cNvPr id="681" name="直線コネクタ 680"/>
        <xdr:cNvCxnSpPr/>
      </xdr:nvCxnSpPr>
      <xdr:spPr>
        <a:xfrm>
          <a:off x="16230600" y="1697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142042</xdr:rowOff>
    </xdr:from>
    <xdr:ext cx="599010" cy="259045"/>
    <xdr:sp macro="" textlink="">
      <xdr:nvSpPr>
        <xdr:cNvPr id="682" name="公債費最大値テキスト"/>
        <xdr:cNvSpPr txBox="1"/>
      </xdr:nvSpPr>
      <xdr:spPr>
        <a:xfrm>
          <a:off x="16370300" y="1522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23915</xdr:rowOff>
    </xdr:from>
    <xdr:to>
      <xdr:col>86</xdr:col>
      <xdr:colOff>25400</xdr:colOff>
      <xdr:row>90</xdr:row>
      <xdr:rowOff>23915</xdr:rowOff>
    </xdr:to>
    <xdr:cxnSp macro="">
      <xdr:nvCxnSpPr>
        <xdr:cNvPr id="683" name="直線コネクタ 682"/>
        <xdr:cNvCxnSpPr/>
      </xdr:nvCxnSpPr>
      <xdr:spPr>
        <a:xfrm>
          <a:off x="16230600" y="1545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103522</xdr:rowOff>
    </xdr:from>
    <xdr:to>
      <xdr:col>85</xdr:col>
      <xdr:colOff>127000</xdr:colOff>
      <xdr:row>98</xdr:row>
      <xdr:rowOff>110465</xdr:rowOff>
    </xdr:to>
    <xdr:cxnSp macro="">
      <xdr:nvCxnSpPr>
        <xdr:cNvPr id="684" name="直線コネクタ 683"/>
        <xdr:cNvCxnSpPr/>
      </xdr:nvCxnSpPr>
      <xdr:spPr>
        <a:xfrm flipV="1">
          <a:off x="15481300" y="16905622"/>
          <a:ext cx="838200" cy="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168818</xdr:rowOff>
    </xdr:from>
    <xdr:ext cx="534377" cy="259045"/>
    <xdr:sp macro="" textlink="">
      <xdr:nvSpPr>
        <xdr:cNvPr id="685" name="公債費平均値テキスト"/>
        <xdr:cNvSpPr txBox="1"/>
      </xdr:nvSpPr>
      <xdr:spPr>
        <a:xfrm>
          <a:off x="16370300" y="16628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145941</xdr:rowOff>
    </xdr:from>
    <xdr:to>
      <xdr:col>85</xdr:col>
      <xdr:colOff>177800</xdr:colOff>
      <xdr:row>98</xdr:row>
      <xdr:rowOff>76091</xdr:rowOff>
    </xdr:to>
    <xdr:sp macro="" textlink="">
      <xdr:nvSpPr>
        <xdr:cNvPr id="686" name="フローチャート: 判断 685"/>
        <xdr:cNvSpPr/>
      </xdr:nvSpPr>
      <xdr:spPr>
        <a:xfrm>
          <a:off x="162687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110465</xdr:rowOff>
    </xdr:from>
    <xdr:to>
      <xdr:col>81</xdr:col>
      <xdr:colOff>50800</xdr:colOff>
      <xdr:row>98</xdr:row>
      <xdr:rowOff>116753</xdr:rowOff>
    </xdr:to>
    <xdr:cxnSp macro="">
      <xdr:nvCxnSpPr>
        <xdr:cNvPr id="687" name="直線コネクタ 686"/>
        <xdr:cNvCxnSpPr/>
      </xdr:nvCxnSpPr>
      <xdr:spPr>
        <a:xfrm flipV="1">
          <a:off x="14592300" y="16912565"/>
          <a:ext cx="889000" cy="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160686</xdr:rowOff>
    </xdr:from>
    <xdr:to>
      <xdr:col>81</xdr:col>
      <xdr:colOff>101600</xdr:colOff>
      <xdr:row>98</xdr:row>
      <xdr:rowOff>90836</xdr:rowOff>
    </xdr:to>
    <xdr:sp macro="" textlink="">
      <xdr:nvSpPr>
        <xdr:cNvPr id="688" name="フローチャート: 判断 687"/>
        <xdr:cNvSpPr/>
      </xdr:nvSpPr>
      <xdr:spPr>
        <a:xfrm>
          <a:off x="15430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107363</xdr:rowOff>
    </xdr:from>
    <xdr:ext cx="534377" cy="259045"/>
    <xdr:sp macro="" textlink="">
      <xdr:nvSpPr>
        <xdr:cNvPr id="689" name="テキスト ボックス 688"/>
        <xdr:cNvSpPr txBox="1"/>
      </xdr:nvSpPr>
      <xdr:spPr>
        <a:xfrm>
          <a:off x="15214111" y="1656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114238</xdr:rowOff>
    </xdr:from>
    <xdr:to>
      <xdr:col>76</xdr:col>
      <xdr:colOff>114300</xdr:colOff>
      <xdr:row>98</xdr:row>
      <xdr:rowOff>116753</xdr:rowOff>
    </xdr:to>
    <xdr:cxnSp macro="">
      <xdr:nvCxnSpPr>
        <xdr:cNvPr id="690" name="直線コネクタ 689"/>
        <xdr:cNvCxnSpPr/>
      </xdr:nvCxnSpPr>
      <xdr:spPr>
        <a:xfrm>
          <a:off x="13703300" y="16916338"/>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165060</xdr:rowOff>
    </xdr:from>
    <xdr:to>
      <xdr:col>76</xdr:col>
      <xdr:colOff>165100</xdr:colOff>
      <xdr:row>98</xdr:row>
      <xdr:rowOff>95210</xdr:rowOff>
    </xdr:to>
    <xdr:sp macro="" textlink="">
      <xdr:nvSpPr>
        <xdr:cNvPr id="691" name="フローチャート: 判断 690"/>
        <xdr:cNvSpPr/>
      </xdr:nvSpPr>
      <xdr:spPr>
        <a:xfrm>
          <a:off x="14541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111737</xdr:rowOff>
    </xdr:from>
    <xdr:ext cx="534377" cy="259045"/>
    <xdr:sp macro="" textlink="">
      <xdr:nvSpPr>
        <xdr:cNvPr id="692" name="テキスト ボックス 691"/>
        <xdr:cNvSpPr txBox="1"/>
      </xdr:nvSpPr>
      <xdr:spPr>
        <a:xfrm>
          <a:off x="14325111" y="1657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114238</xdr:rowOff>
    </xdr:from>
    <xdr:to>
      <xdr:col>71</xdr:col>
      <xdr:colOff>177800</xdr:colOff>
      <xdr:row>98</xdr:row>
      <xdr:rowOff>114782</xdr:rowOff>
    </xdr:to>
    <xdr:cxnSp macro="">
      <xdr:nvCxnSpPr>
        <xdr:cNvPr id="693" name="直線コネクタ 692"/>
        <xdr:cNvCxnSpPr/>
      </xdr:nvCxnSpPr>
      <xdr:spPr>
        <a:xfrm flipV="1">
          <a:off x="12814300" y="16916338"/>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162902</xdr:rowOff>
    </xdr:from>
    <xdr:to>
      <xdr:col>72</xdr:col>
      <xdr:colOff>38100</xdr:colOff>
      <xdr:row>98</xdr:row>
      <xdr:rowOff>93052</xdr:rowOff>
    </xdr:to>
    <xdr:sp macro="" textlink="">
      <xdr:nvSpPr>
        <xdr:cNvPr id="694" name="フローチャート: 判断 693"/>
        <xdr:cNvSpPr/>
      </xdr:nvSpPr>
      <xdr:spPr>
        <a:xfrm>
          <a:off x="13652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109579</xdr:rowOff>
    </xdr:from>
    <xdr:ext cx="534377" cy="259045"/>
    <xdr:sp macro="" textlink="">
      <xdr:nvSpPr>
        <xdr:cNvPr id="695" name="テキスト ボックス 694"/>
        <xdr:cNvSpPr txBox="1"/>
      </xdr:nvSpPr>
      <xdr:spPr>
        <a:xfrm>
          <a:off x="13436111" y="1656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162140</xdr:rowOff>
    </xdr:from>
    <xdr:to>
      <xdr:col>67</xdr:col>
      <xdr:colOff>101600</xdr:colOff>
      <xdr:row>98</xdr:row>
      <xdr:rowOff>92290</xdr:rowOff>
    </xdr:to>
    <xdr:sp macro="" textlink="">
      <xdr:nvSpPr>
        <xdr:cNvPr id="696" name="フローチャート: 判断 695"/>
        <xdr:cNvSpPr/>
      </xdr:nvSpPr>
      <xdr:spPr>
        <a:xfrm>
          <a:off x="12763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108817</xdr:rowOff>
    </xdr:from>
    <xdr:ext cx="534377" cy="259045"/>
    <xdr:sp macro="" textlink="">
      <xdr:nvSpPr>
        <xdr:cNvPr id="697" name="テキスト ボックス 696"/>
        <xdr:cNvSpPr txBox="1"/>
      </xdr:nvSpPr>
      <xdr:spPr>
        <a:xfrm>
          <a:off x="12547111" y="1656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52722</xdr:rowOff>
    </xdr:from>
    <xdr:to>
      <xdr:col>85</xdr:col>
      <xdr:colOff>177800</xdr:colOff>
      <xdr:row>98</xdr:row>
      <xdr:rowOff>154322</xdr:rowOff>
    </xdr:to>
    <xdr:sp macro="" textlink="">
      <xdr:nvSpPr>
        <xdr:cNvPr id="703" name="楕円 702"/>
        <xdr:cNvSpPr/>
      </xdr:nvSpPr>
      <xdr:spPr>
        <a:xfrm>
          <a:off x="16268700" y="1685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139099</xdr:rowOff>
    </xdr:from>
    <xdr:ext cx="534377" cy="259045"/>
    <xdr:sp macro="" textlink="">
      <xdr:nvSpPr>
        <xdr:cNvPr id="704" name="公債費該当値テキスト"/>
        <xdr:cNvSpPr txBox="1"/>
      </xdr:nvSpPr>
      <xdr:spPr>
        <a:xfrm>
          <a:off x="16370300" y="1676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59665</xdr:rowOff>
    </xdr:from>
    <xdr:to>
      <xdr:col>81</xdr:col>
      <xdr:colOff>101600</xdr:colOff>
      <xdr:row>98</xdr:row>
      <xdr:rowOff>161265</xdr:rowOff>
    </xdr:to>
    <xdr:sp macro="" textlink="">
      <xdr:nvSpPr>
        <xdr:cNvPr id="705" name="楕円 704"/>
        <xdr:cNvSpPr/>
      </xdr:nvSpPr>
      <xdr:spPr>
        <a:xfrm>
          <a:off x="15430500" y="1686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152392</xdr:rowOff>
    </xdr:from>
    <xdr:ext cx="534377" cy="259045"/>
    <xdr:sp macro="" textlink="">
      <xdr:nvSpPr>
        <xdr:cNvPr id="706" name="テキスト ボックス 705"/>
        <xdr:cNvSpPr txBox="1"/>
      </xdr:nvSpPr>
      <xdr:spPr>
        <a:xfrm>
          <a:off x="15214111" y="1695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65953</xdr:rowOff>
    </xdr:from>
    <xdr:to>
      <xdr:col>76</xdr:col>
      <xdr:colOff>165100</xdr:colOff>
      <xdr:row>98</xdr:row>
      <xdr:rowOff>167553</xdr:rowOff>
    </xdr:to>
    <xdr:sp macro="" textlink="">
      <xdr:nvSpPr>
        <xdr:cNvPr id="707" name="楕円 706"/>
        <xdr:cNvSpPr/>
      </xdr:nvSpPr>
      <xdr:spPr>
        <a:xfrm>
          <a:off x="14541500" y="1686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158680</xdr:rowOff>
    </xdr:from>
    <xdr:ext cx="534377" cy="259045"/>
    <xdr:sp macro="" textlink="">
      <xdr:nvSpPr>
        <xdr:cNvPr id="708" name="テキスト ボックス 707"/>
        <xdr:cNvSpPr txBox="1"/>
      </xdr:nvSpPr>
      <xdr:spPr>
        <a:xfrm>
          <a:off x="14325111" y="1696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63438</xdr:rowOff>
    </xdr:from>
    <xdr:to>
      <xdr:col>72</xdr:col>
      <xdr:colOff>38100</xdr:colOff>
      <xdr:row>98</xdr:row>
      <xdr:rowOff>165038</xdr:rowOff>
    </xdr:to>
    <xdr:sp macro="" textlink="">
      <xdr:nvSpPr>
        <xdr:cNvPr id="709" name="楕円 708"/>
        <xdr:cNvSpPr/>
      </xdr:nvSpPr>
      <xdr:spPr>
        <a:xfrm>
          <a:off x="13652500" y="16865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156165</xdr:rowOff>
    </xdr:from>
    <xdr:ext cx="534377" cy="259045"/>
    <xdr:sp macro="" textlink="">
      <xdr:nvSpPr>
        <xdr:cNvPr id="710" name="テキスト ボックス 709"/>
        <xdr:cNvSpPr txBox="1"/>
      </xdr:nvSpPr>
      <xdr:spPr>
        <a:xfrm>
          <a:off x="13436111" y="1695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63982</xdr:rowOff>
    </xdr:from>
    <xdr:to>
      <xdr:col>67</xdr:col>
      <xdr:colOff>101600</xdr:colOff>
      <xdr:row>98</xdr:row>
      <xdr:rowOff>165582</xdr:rowOff>
    </xdr:to>
    <xdr:sp macro="" textlink="">
      <xdr:nvSpPr>
        <xdr:cNvPr id="711" name="楕円 710"/>
        <xdr:cNvSpPr/>
      </xdr:nvSpPr>
      <xdr:spPr>
        <a:xfrm>
          <a:off x="12763500" y="1686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156709</xdr:rowOff>
    </xdr:from>
    <xdr:ext cx="534377" cy="259045"/>
    <xdr:sp macro="" textlink="">
      <xdr:nvSpPr>
        <xdr:cNvPr id="712" name="テキスト ボックス 711"/>
        <xdr:cNvSpPr txBox="1"/>
      </xdr:nvSpPr>
      <xdr:spPr>
        <a:xfrm>
          <a:off x="12547111" y="1695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50317</xdr:rowOff>
    </xdr:from>
    <xdr:to>
      <xdr:col>116</xdr:col>
      <xdr:colOff>62864</xdr:colOff>
      <xdr:row>38</xdr:row>
      <xdr:rowOff>139700</xdr:rowOff>
    </xdr:to>
    <xdr:cxnSp macro="">
      <xdr:nvCxnSpPr>
        <xdr:cNvPr id="734" name="直線コネクタ 733"/>
        <xdr:cNvCxnSpPr/>
      </xdr:nvCxnSpPr>
      <xdr:spPr>
        <a:xfrm flipV="1">
          <a:off x="22159595" y="5193817"/>
          <a:ext cx="1269" cy="1460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8932</xdr:rowOff>
    </xdr:from>
    <xdr:ext cx="249299" cy="259045"/>
    <xdr:sp macro="" textlink="">
      <xdr:nvSpPr>
        <xdr:cNvPr id="735" name="諸支出金最小値テキスト"/>
        <xdr:cNvSpPr txBox="1"/>
      </xdr:nvSpPr>
      <xdr:spPr>
        <a:xfrm>
          <a:off x="22212300" y="6695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168444</xdr:rowOff>
    </xdr:from>
    <xdr:ext cx="469744" cy="259045"/>
    <xdr:sp macro="" textlink="">
      <xdr:nvSpPr>
        <xdr:cNvPr id="737" name="諸支出金最大値テキスト"/>
        <xdr:cNvSpPr txBox="1"/>
      </xdr:nvSpPr>
      <xdr:spPr>
        <a:xfrm>
          <a:off x="22212300" y="4969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50317</xdr:rowOff>
    </xdr:from>
    <xdr:to>
      <xdr:col>116</xdr:col>
      <xdr:colOff>152400</xdr:colOff>
      <xdr:row>30</xdr:row>
      <xdr:rowOff>50317</xdr:rowOff>
    </xdr:to>
    <xdr:cxnSp macro="">
      <xdr:nvCxnSpPr>
        <xdr:cNvPr id="738" name="直線コネクタ 737"/>
        <xdr:cNvCxnSpPr/>
      </xdr:nvCxnSpPr>
      <xdr:spPr>
        <a:xfrm>
          <a:off x="22072600" y="519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97833</xdr:rowOff>
    </xdr:from>
    <xdr:ext cx="313932" cy="259045"/>
    <xdr:sp macro="" textlink="">
      <xdr:nvSpPr>
        <xdr:cNvPr id="740" name="諸支出金平均値テキスト"/>
        <xdr:cNvSpPr txBox="1"/>
      </xdr:nvSpPr>
      <xdr:spPr>
        <a:xfrm>
          <a:off x="22212300" y="64414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74955</xdr:rowOff>
    </xdr:from>
    <xdr:to>
      <xdr:col>116</xdr:col>
      <xdr:colOff>114300</xdr:colOff>
      <xdr:row>39</xdr:row>
      <xdr:rowOff>5105</xdr:rowOff>
    </xdr:to>
    <xdr:sp macro="" textlink="">
      <xdr:nvSpPr>
        <xdr:cNvPr id="741" name="フローチャート: 判断 740"/>
        <xdr:cNvSpPr/>
      </xdr:nvSpPr>
      <xdr:spPr>
        <a:xfrm>
          <a:off x="22110700" y="659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58039</xdr:rowOff>
    </xdr:from>
    <xdr:to>
      <xdr:col>112</xdr:col>
      <xdr:colOff>38100</xdr:colOff>
      <xdr:row>38</xdr:row>
      <xdr:rowOff>159639</xdr:rowOff>
    </xdr:to>
    <xdr:sp macro="" textlink="">
      <xdr:nvSpPr>
        <xdr:cNvPr id="743" name="フローチャート: 判断 742"/>
        <xdr:cNvSpPr/>
      </xdr:nvSpPr>
      <xdr:spPr>
        <a:xfrm>
          <a:off x="21272500" y="657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4716</xdr:rowOff>
    </xdr:from>
    <xdr:ext cx="378565" cy="259045"/>
    <xdr:sp macro="" textlink="">
      <xdr:nvSpPr>
        <xdr:cNvPr id="744" name="テキスト ボックス 743"/>
        <xdr:cNvSpPr txBox="1"/>
      </xdr:nvSpPr>
      <xdr:spPr>
        <a:xfrm>
          <a:off x="21134017" y="6348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61468</xdr:rowOff>
    </xdr:from>
    <xdr:to>
      <xdr:col>107</xdr:col>
      <xdr:colOff>101600</xdr:colOff>
      <xdr:row>38</xdr:row>
      <xdr:rowOff>163068</xdr:rowOff>
    </xdr:to>
    <xdr:sp macro="" textlink="">
      <xdr:nvSpPr>
        <xdr:cNvPr id="746" name="フローチャート: 判断 745"/>
        <xdr:cNvSpPr/>
      </xdr:nvSpPr>
      <xdr:spPr>
        <a:xfrm>
          <a:off x="20383500" y="6576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8145</xdr:rowOff>
    </xdr:from>
    <xdr:ext cx="378565" cy="259045"/>
    <xdr:sp macro="" textlink="">
      <xdr:nvSpPr>
        <xdr:cNvPr id="747" name="テキスト ボックス 746"/>
        <xdr:cNvSpPr txBox="1"/>
      </xdr:nvSpPr>
      <xdr:spPr>
        <a:xfrm>
          <a:off x="20245017" y="6351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52095</xdr:rowOff>
    </xdr:from>
    <xdr:to>
      <xdr:col>102</xdr:col>
      <xdr:colOff>165100</xdr:colOff>
      <xdr:row>38</xdr:row>
      <xdr:rowOff>153695</xdr:rowOff>
    </xdr:to>
    <xdr:sp macro="" textlink="">
      <xdr:nvSpPr>
        <xdr:cNvPr id="749" name="フローチャート: 判断 748"/>
        <xdr:cNvSpPr/>
      </xdr:nvSpPr>
      <xdr:spPr>
        <a:xfrm>
          <a:off x="19494500" y="656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170222</xdr:rowOff>
    </xdr:from>
    <xdr:ext cx="378565" cy="259045"/>
    <xdr:sp macro="" textlink="">
      <xdr:nvSpPr>
        <xdr:cNvPr id="750" name="テキスト ボックス 749"/>
        <xdr:cNvSpPr txBox="1"/>
      </xdr:nvSpPr>
      <xdr:spPr>
        <a:xfrm>
          <a:off x="19356017" y="6342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169139</xdr:rowOff>
    </xdr:from>
    <xdr:to>
      <xdr:col>98</xdr:col>
      <xdr:colOff>38100</xdr:colOff>
      <xdr:row>38</xdr:row>
      <xdr:rowOff>99289</xdr:rowOff>
    </xdr:to>
    <xdr:sp macro="" textlink="">
      <xdr:nvSpPr>
        <xdr:cNvPr id="751" name="フローチャート: 判断 750"/>
        <xdr:cNvSpPr/>
      </xdr:nvSpPr>
      <xdr:spPr>
        <a:xfrm>
          <a:off x="18605500" y="651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115816</xdr:rowOff>
    </xdr:from>
    <xdr:ext cx="378565" cy="259045"/>
    <xdr:sp macro="" textlink="">
      <xdr:nvSpPr>
        <xdr:cNvPr id="752" name="テキスト ボックス 751"/>
        <xdr:cNvSpPr txBox="1"/>
      </xdr:nvSpPr>
      <xdr:spPr>
        <a:xfrm>
          <a:off x="18467017" y="6288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53382</xdr:rowOff>
    </xdr:from>
    <xdr:ext cx="249299" cy="259045"/>
    <xdr:sp macro="" textlink="">
      <xdr:nvSpPr>
        <xdr:cNvPr id="759" name="諸支出金該当値テキスト"/>
        <xdr:cNvSpPr txBox="1"/>
      </xdr:nvSpPr>
      <xdr:spPr>
        <a:xfrm>
          <a:off x="22212300" y="6568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1" name="テキスト ボックス 780"/>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3" name="テキスト ボックス 782"/>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5" name="テキスト ボックス 784"/>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132588</xdr:rowOff>
    </xdr:from>
    <xdr:to>
      <xdr:col>116</xdr:col>
      <xdr:colOff>62864</xdr:colOff>
      <xdr:row>59</xdr:row>
      <xdr:rowOff>44450</xdr:rowOff>
    </xdr:to>
    <xdr:cxnSp macro="">
      <xdr:nvCxnSpPr>
        <xdr:cNvPr id="791" name="直線コネクタ 790"/>
        <xdr:cNvCxnSpPr/>
      </xdr:nvCxnSpPr>
      <xdr:spPr>
        <a:xfrm flipV="1">
          <a:off x="22159595" y="8876538"/>
          <a:ext cx="1269" cy="1283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92727</xdr:rowOff>
    </xdr:from>
    <xdr:ext cx="249299" cy="259045"/>
    <xdr:sp macro="" textlink="">
      <xdr:nvSpPr>
        <xdr:cNvPr id="792" name="前年度繰上充用金最小値テキスト"/>
        <xdr:cNvSpPr txBox="1"/>
      </xdr:nvSpPr>
      <xdr:spPr>
        <a:xfrm>
          <a:off x="22212300" y="10208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79265</xdr:rowOff>
    </xdr:from>
    <xdr:ext cx="534377" cy="259045"/>
    <xdr:sp macro="" textlink="">
      <xdr:nvSpPr>
        <xdr:cNvPr id="794" name="前年度繰上充用金最大値テキスト"/>
        <xdr:cNvSpPr txBox="1"/>
      </xdr:nvSpPr>
      <xdr:spPr>
        <a:xfrm>
          <a:off x="22212300" y="865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132588</xdr:rowOff>
    </xdr:from>
    <xdr:to>
      <xdr:col>116</xdr:col>
      <xdr:colOff>152400</xdr:colOff>
      <xdr:row>51</xdr:row>
      <xdr:rowOff>132588</xdr:rowOff>
    </xdr:to>
    <xdr:cxnSp macro="">
      <xdr:nvCxnSpPr>
        <xdr:cNvPr id="795" name="直線コネクタ 794"/>
        <xdr:cNvCxnSpPr/>
      </xdr:nvCxnSpPr>
      <xdr:spPr>
        <a:xfrm>
          <a:off x="22072600" y="8876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10177</xdr:rowOff>
    </xdr:from>
    <xdr:ext cx="313932" cy="259045"/>
    <xdr:sp macro="" textlink="">
      <xdr:nvSpPr>
        <xdr:cNvPr id="797" name="前年度繰上充用金平均値テキスト"/>
        <xdr:cNvSpPr txBox="1"/>
      </xdr:nvSpPr>
      <xdr:spPr>
        <a:xfrm>
          <a:off x="22212300" y="995427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158750</xdr:rowOff>
    </xdr:from>
    <xdr:to>
      <xdr:col>116</xdr:col>
      <xdr:colOff>114300</xdr:colOff>
      <xdr:row>59</xdr:row>
      <xdr:rowOff>88900</xdr:rowOff>
    </xdr:to>
    <xdr:sp macro="" textlink="">
      <xdr:nvSpPr>
        <xdr:cNvPr id="798" name="フローチャート: 判断 797"/>
        <xdr:cNvSpPr/>
      </xdr:nvSpPr>
      <xdr:spPr>
        <a:xfrm>
          <a:off x="22110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158242</xdr:rowOff>
    </xdr:from>
    <xdr:to>
      <xdr:col>112</xdr:col>
      <xdr:colOff>38100</xdr:colOff>
      <xdr:row>59</xdr:row>
      <xdr:rowOff>88392</xdr:rowOff>
    </xdr:to>
    <xdr:sp macro="" textlink="">
      <xdr:nvSpPr>
        <xdr:cNvPr id="800" name="フローチャート: 判断 799"/>
        <xdr:cNvSpPr/>
      </xdr:nvSpPr>
      <xdr:spPr>
        <a:xfrm>
          <a:off x="212725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104919</xdr:rowOff>
    </xdr:from>
    <xdr:ext cx="313932" cy="259045"/>
    <xdr:sp macro="" textlink="">
      <xdr:nvSpPr>
        <xdr:cNvPr id="801" name="テキスト ボックス 800"/>
        <xdr:cNvSpPr txBox="1"/>
      </xdr:nvSpPr>
      <xdr:spPr>
        <a:xfrm>
          <a:off x="21166333" y="9877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156972</xdr:rowOff>
    </xdr:from>
    <xdr:to>
      <xdr:col>107</xdr:col>
      <xdr:colOff>101600</xdr:colOff>
      <xdr:row>59</xdr:row>
      <xdr:rowOff>87122</xdr:rowOff>
    </xdr:to>
    <xdr:sp macro="" textlink="">
      <xdr:nvSpPr>
        <xdr:cNvPr id="803" name="フローチャート: 判断 802"/>
        <xdr:cNvSpPr/>
      </xdr:nvSpPr>
      <xdr:spPr>
        <a:xfrm>
          <a:off x="20383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103649</xdr:rowOff>
    </xdr:from>
    <xdr:ext cx="313932" cy="259045"/>
    <xdr:sp macro="" textlink="">
      <xdr:nvSpPr>
        <xdr:cNvPr id="804" name="テキスト ボックス 803"/>
        <xdr:cNvSpPr txBox="1"/>
      </xdr:nvSpPr>
      <xdr:spPr>
        <a:xfrm>
          <a:off x="20277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156718</xdr:rowOff>
    </xdr:from>
    <xdr:to>
      <xdr:col>102</xdr:col>
      <xdr:colOff>165100</xdr:colOff>
      <xdr:row>59</xdr:row>
      <xdr:rowOff>86868</xdr:rowOff>
    </xdr:to>
    <xdr:sp macro="" textlink="">
      <xdr:nvSpPr>
        <xdr:cNvPr id="806" name="フローチャート: 判断 805"/>
        <xdr:cNvSpPr/>
      </xdr:nvSpPr>
      <xdr:spPr>
        <a:xfrm>
          <a:off x="19494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103395</xdr:rowOff>
    </xdr:from>
    <xdr:ext cx="313932" cy="259045"/>
    <xdr:sp macro="" textlink="">
      <xdr:nvSpPr>
        <xdr:cNvPr id="807" name="テキスト ボックス 806"/>
        <xdr:cNvSpPr txBox="1"/>
      </xdr:nvSpPr>
      <xdr:spPr>
        <a:xfrm>
          <a:off x="19388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157353</xdr:rowOff>
    </xdr:from>
    <xdr:to>
      <xdr:col>98</xdr:col>
      <xdr:colOff>38100</xdr:colOff>
      <xdr:row>59</xdr:row>
      <xdr:rowOff>87503</xdr:rowOff>
    </xdr:to>
    <xdr:sp macro="" textlink="">
      <xdr:nvSpPr>
        <xdr:cNvPr id="808" name="フローチャート: 判断 807"/>
        <xdr:cNvSpPr/>
      </xdr:nvSpPr>
      <xdr:spPr>
        <a:xfrm>
          <a:off x="18605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104030</xdr:rowOff>
    </xdr:from>
    <xdr:ext cx="313932" cy="259045"/>
    <xdr:sp macro="" textlink="">
      <xdr:nvSpPr>
        <xdr:cNvPr id="809" name="テキスト ボックス 808"/>
        <xdr:cNvSpPr txBox="1"/>
      </xdr:nvSpPr>
      <xdr:spPr>
        <a:xfrm>
          <a:off x="18499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137177</xdr:rowOff>
    </xdr:from>
    <xdr:ext cx="249299" cy="259045"/>
    <xdr:sp macro="" textlink="">
      <xdr:nvSpPr>
        <xdr:cNvPr id="816" name="前年度繰上充用金該当値テキスト"/>
        <xdr:cNvSpPr txBox="1"/>
      </xdr:nvSpPr>
      <xdr:spPr>
        <a:xfrm>
          <a:off x="22212300" y="10081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特別定額給付金事業が前年度に完了したことにより、大幅に減少した。民生費は、子育て世帯への臨時特別給付金、住民税非課税世帯等臨時特別給付金の給付などにより、前年度と比較して増加しており、類似団体平均も上回っている状況である。衛生費は、新型コロナウイルスワクチン接種事業の事業費増などにより昨年度と比較して増加しているものの、類似団体平均は下回っている状況である。商工費は、プレミアム商品券発行事業、中小企業・小規模事業者活動継続応援交付金事業の完了などにより、前年度と比較して減少しており、類似団体平均も下回っている状況である。教育費は、駒形地区文化財調査事業量の減による埋蔵文化財発掘調査受託経費の減少などにより、前年度と比較して減少しており、類似団体平均も下回っている状況である。災害復旧費については、各復旧事業の進捗により、前年度から比較して減少しており、類似団体平均も下回っている状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財政調整基金は、国庫支出金の過年度収入の積立などにより、前年度と比較して</a:t>
          </a:r>
          <a:r>
            <a:rPr kumimoji="1" lang="en-US" altLang="ja-JP" sz="1400">
              <a:latin typeface="ＭＳ ゴシック" pitchFamily="49" charset="-128"/>
              <a:ea typeface="ＭＳ ゴシック" pitchFamily="49" charset="-128"/>
            </a:rPr>
            <a:t>1.29</a:t>
          </a:r>
          <a:r>
            <a:rPr kumimoji="1" lang="ja-JP" altLang="en-US" sz="1400">
              <a:latin typeface="ＭＳ ゴシック" pitchFamily="49" charset="-128"/>
              <a:ea typeface="ＭＳ ゴシック" pitchFamily="49" charset="-128"/>
            </a:rPr>
            <a:t>ポイント増加し、実質単年度収支も</a:t>
          </a:r>
          <a:r>
            <a:rPr kumimoji="1" lang="en-US" altLang="ja-JP" sz="1400">
              <a:latin typeface="ＭＳ ゴシック" pitchFamily="49" charset="-128"/>
              <a:ea typeface="ＭＳ ゴシック" pitchFamily="49" charset="-128"/>
            </a:rPr>
            <a:t>7.84</a:t>
          </a:r>
          <a:r>
            <a:rPr kumimoji="1" lang="ja-JP" altLang="en-US" sz="1400">
              <a:latin typeface="ＭＳ ゴシック" pitchFamily="49" charset="-128"/>
              <a:ea typeface="ＭＳ ゴシック" pitchFamily="49" charset="-128"/>
            </a:rPr>
            <a:t>ポイント分プラスとなった。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実質収支額について、標準財政規模に占める割合が増加している要因としては、臨時経済対策費の追加交付に伴う地方交付税の増加等により歳入が増加したことが挙げられる。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赤字になっている会計は存在しない。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072087_&#21916;&#22810;&#26041;&#24066;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BP51">
            <v>48.5</v>
          </cell>
          <cell r="BX51">
            <v>48.3</v>
          </cell>
          <cell r="CF51">
            <v>52.8</v>
          </cell>
          <cell r="CN51">
            <v>50.7</v>
          </cell>
          <cell r="CV51">
            <v>53.1</v>
          </cell>
        </row>
        <row r="53">
          <cell r="BP53">
            <v>37.299999999999997</v>
          </cell>
          <cell r="BX53">
            <v>39.1</v>
          </cell>
          <cell r="CF53">
            <v>40.6</v>
          </cell>
          <cell r="CN53">
            <v>42.4</v>
          </cell>
          <cell r="CV53">
            <v>44</v>
          </cell>
        </row>
        <row r="55">
          <cell r="AN55" t="str">
            <v>類似団体内平均値</v>
          </cell>
          <cell r="BP55">
            <v>53.4</v>
          </cell>
          <cell r="BX55">
            <v>48</v>
          </cell>
          <cell r="CF55">
            <v>49.1</v>
          </cell>
          <cell r="CN55">
            <v>41.5</v>
          </cell>
          <cell r="CV55">
            <v>25.2</v>
          </cell>
        </row>
        <row r="57">
          <cell r="BP57">
            <v>59.6</v>
          </cell>
          <cell r="BX57">
            <v>60.8</v>
          </cell>
          <cell r="CF57">
            <v>61</v>
          </cell>
          <cell r="CN57">
            <v>61.7</v>
          </cell>
          <cell r="CV57">
            <v>62.4</v>
          </cell>
        </row>
        <row r="72">
          <cell r="BP72" t="str">
            <v>H29</v>
          </cell>
          <cell r="BX72" t="str">
            <v>H30</v>
          </cell>
          <cell r="CF72" t="str">
            <v>R01</v>
          </cell>
          <cell r="CN72" t="str">
            <v>R02</v>
          </cell>
          <cell r="CV72" t="str">
            <v>R03</v>
          </cell>
        </row>
        <row r="73">
          <cell r="AN73" t="str">
            <v>当該団体値</v>
          </cell>
          <cell r="BP73">
            <v>48.5</v>
          </cell>
          <cell r="BX73">
            <v>48.3</v>
          </cell>
          <cell r="CF73">
            <v>52.8</v>
          </cell>
          <cell r="CN73">
            <v>50.7</v>
          </cell>
          <cell r="CV73">
            <v>53.1</v>
          </cell>
        </row>
        <row r="75">
          <cell r="BP75">
            <v>8.6999999999999993</v>
          </cell>
          <cell r="BX75">
            <v>8.6</v>
          </cell>
          <cell r="CF75">
            <v>8.6</v>
          </cell>
          <cell r="CN75">
            <v>7.5</v>
          </cell>
          <cell r="CV75">
            <v>6.8</v>
          </cell>
        </row>
        <row r="77">
          <cell r="AN77" t="str">
            <v>類似団体内平均値</v>
          </cell>
          <cell r="BP77">
            <v>53.4</v>
          </cell>
          <cell r="BX77">
            <v>48</v>
          </cell>
          <cell r="CF77">
            <v>49.1</v>
          </cell>
          <cell r="CN77">
            <v>41.5</v>
          </cell>
          <cell r="CV77">
            <v>25.2</v>
          </cell>
        </row>
        <row r="79">
          <cell r="BP79">
            <v>9.8000000000000007</v>
          </cell>
          <cell r="BX79">
            <v>9.6</v>
          </cell>
          <cell r="CF79">
            <v>9.5</v>
          </cell>
          <cell r="CN79">
            <v>9.1999999999999993</v>
          </cell>
          <cell r="CV79">
            <v>8.9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595" t="s">
        <v>80</v>
      </c>
      <c r="C1" s="595"/>
      <c r="D1" s="595"/>
      <c r="E1" s="595"/>
      <c r="F1" s="595"/>
      <c r="G1" s="595"/>
      <c r="H1" s="595"/>
      <c r="I1" s="595"/>
      <c r="J1" s="595"/>
      <c r="K1" s="595"/>
      <c r="L1" s="595"/>
      <c r="M1" s="595"/>
      <c r="N1" s="595"/>
      <c r="O1" s="595"/>
      <c r="P1" s="595"/>
      <c r="Q1" s="595"/>
      <c r="R1" s="595"/>
      <c r="S1" s="595"/>
      <c r="T1" s="595"/>
      <c r="U1" s="595"/>
      <c r="V1" s="595"/>
      <c r="W1" s="595"/>
      <c r="X1" s="595"/>
      <c r="Y1" s="595"/>
      <c r="Z1" s="595"/>
      <c r="AA1" s="595"/>
      <c r="AB1" s="595"/>
      <c r="AC1" s="595"/>
      <c r="AD1" s="595"/>
      <c r="AE1" s="595"/>
      <c r="AF1" s="595"/>
      <c r="AG1" s="595"/>
      <c r="AH1" s="595"/>
      <c r="AI1" s="595"/>
      <c r="AJ1" s="595"/>
      <c r="AK1" s="595"/>
      <c r="AL1" s="595"/>
      <c r="AM1" s="595"/>
      <c r="AN1" s="595"/>
      <c r="AO1" s="595"/>
      <c r="AP1" s="595"/>
      <c r="AQ1" s="595"/>
      <c r="AR1" s="595"/>
      <c r="AS1" s="595"/>
      <c r="AT1" s="595"/>
      <c r="AU1" s="595"/>
      <c r="AV1" s="595"/>
      <c r="AW1" s="595"/>
      <c r="AX1" s="595"/>
      <c r="AY1" s="595"/>
      <c r="AZ1" s="595"/>
      <c r="BA1" s="595"/>
      <c r="BB1" s="595"/>
      <c r="BC1" s="595"/>
      <c r="BD1" s="595"/>
      <c r="BE1" s="595"/>
      <c r="BF1" s="595"/>
      <c r="BG1" s="595"/>
      <c r="BH1" s="595"/>
      <c r="BI1" s="595"/>
      <c r="BJ1" s="595"/>
      <c r="BK1" s="595"/>
      <c r="BL1" s="595"/>
      <c r="BM1" s="595"/>
      <c r="BN1" s="595"/>
      <c r="BO1" s="595"/>
      <c r="BP1" s="595"/>
      <c r="BQ1" s="595"/>
      <c r="BR1" s="595"/>
      <c r="BS1" s="595"/>
      <c r="BT1" s="595"/>
      <c r="BU1" s="595"/>
      <c r="BV1" s="595"/>
      <c r="BW1" s="595"/>
      <c r="BX1" s="595"/>
      <c r="BY1" s="595"/>
      <c r="BZ1" s="595"/>
      <c r="CA1" s="595"/>
      <c r="CB1" s="595"/>
      <c r="CC1" s="595"/>
      <c r="CD1" s="595"/>
      <c r="CE1" s="595"/>
      <c r="CF1" s="595"/>
      <c r="CG1" s="595"/>
      <c r="CH1" s="595"/>
      <c r="CI1" s="595"/>
      <c r="CJ1" s="595"/>
      <c r="CK1" s="595"/>
      <c r="CL1" s="595"/>
      <c r="CM1" s="595"/>
      <c r="CN1" s="595"/>
      <c r="CO1" s="595"/>
      <c r="CP1" s="595"/>
      <c r="CQ1" s="595"/>
      <c r="CR1" s="595"/>
      <c r="CS1" s="595"/>
      <c r="CT1" s="595"/>
      <c r="CU1" s="595"/>
      <c r="CV1" s="595"/>
      <c r="CW1" s="595"/>
      <c r="CX1" s="595"/>
      <c r="CY1" s="595"/>
      <c r="CZ1" s="595"/>
      <c r="DA1" s="595"/>
      <c r="DB1" s="595"/>
      <c r="DC1" s="595"/>
      <c r="DD1" s="595"/>
      <c r="DE1" s="595"/>
      <c r="DF1" s="595"/>
      <c r="DG1" s="595"/>
      <c r="DH1" s="595"/>
      <c r="DI1" s="595"/>
      <c r="DJ1" s="178"/>
      <c r="DK1" s="178"/>
      <c r="DL1" s="178"/>
      <c r="DM1" s="178"/>
      <c r="DN1" s="178"/>
      <c r="DO1" s="178"/>
    </row>
    <row r="2" spans="1:119" ht="24.75" thickBot="1" x14ac:dyDescent="0.2">
      <c r="B2" s="179" t="s">
        <v>81</v>
      </c>
      <c r="C2" s="179"/>
      <c r="D2" s="180"/>
    </row>
    <row r="3" spans="1:119" ht="18.75" customHeight="1" thickBot="1" x14ac:dyDescent="0.2">
      <c r="A3" s="178"/>
      <c r="B3" s="596" t="s">
        <v>82</v>
      </c>
      <c r="C3" s="597"/>
      <c r="D3" s="597"/>
      <c r="E3" s="598"/>
      <c r="F3" s="598"/>
      <c r="G3" s="598"/>
      <c r="H3" s="598"/>
      <c r="I3" s="598"/>
      <c r="J3" s="598"/>
      <c r="K3" s="598"/>
      <c r="L3" s="598" t="s">
        <v>83</v>
      </c>
      <c r="M3" s="598"/>
      <c r="N3" s="598"/>
      <c r="O3" s="598"/>
      <c r="P3" s="598"/>
      <c r="Q3" s="598"/>
      <c r="R3" s="601"/>
      <c r="S3" s="601"/>
      <c r="T3" s="601"/>
      <c r="U3" s="601"/>
      <c r="V3" s="602"/>
      <c r="W3" s="492" t="s">
        <v>84</v>
      </c>
      <c r="X3" s="493"/>
      <c r="Y3" s="493"/>
      <c r="Z3" s="493"/>
      <c r="AA3" s="493"/>
      <c r="AB3" s="597"/>
      <c r="AC3" s="601" t="s">
        <v>85</v>
      </c>
      <c r="AD3" s="493"/>
      <c r="AE3" s="493"/>
      <c r="AF3" s="493"/>
      <c r="AG3" s="493"/>
      <c r="AH3" s="493"/>
      <c r="AI3" s="493"/>
      <c r="AJ3" s="493"/>
      <c r="AK3" s="493"/>
      <c r="AL3" s="563"/>
      <c r="AM3" s="492" t="s">
        <v>86</v>
      </c>
      <c r="AN3" s="493"/>
      <c r="AO3" s="493"/>
      <c r="AP3" s="493"/>
      <c r="AQ3" s="493"/>
      <c r="AR3" s="493"/>
      <c r="AS3" s="493"/>
      <c r="AT3" s="493"/>
      <c r="AU3" s="493"/>
      <c r="AV3" s="493"/>
      <c r="AW3" s="493"/>
      <c r="AX3" s="563"/>
      <c r="AY3" s="555" t="s">
        <v>1</v>
      </c>
      <c r="AZ3" s="556"/>
      <c r="BA3" s="556"/>
      <c r="BB3" s="556"/>
      <c r="BC3" s="556"/>
      <c r="BD3" s="556"/>
      <c r="BE3" s="556"/>
      <c r="BF3" s="556"/>
      <c r="BG3" s="556"/>
      <c r="BH3" s="556"/>
      <c r="BI3" s="556"/>
      <c r="BJ3" s="556"/>
      <c r="BK3" s="556"/>
      <c r="BL3" s="556"/>
      <c r="BM3" s="605"/>
      <c r="BN3" s="492" t="s">
        <v>87</v>
      </c>
      <c r="BO3" s="493"/>
      <c r="BP3" s="493"/>
      <c r="BQ3" s="493"/>
      <c r="BR3" s="493"/>
      <c r="BS3" s="493"/>
      <c r="BT3" s="493"/>
      <c r="BU3" s="563"/>
      <c r="BV3" s="492" t="s">
        <v>88</v>
      </c>
      <c r="BW3" s="493"/>
      <c r="BX3" s="493"/>
      <c r="BY3" s="493"/>
      <c r="BZ3" s="493"/>
      <c r="CA3" s="493"/>
      <c r="CB3" s="493"/>
      <c r="CC3" s="563"/>
      <c r="CD3" s="555" t="s">
        <v>1</v>
      </c>
      <c r="CE3" s="556"/>
      <c r="CF3" s="556"/>
      <c r="CG3" s="556"/>
      <c r="CH3" s="556"/>
      <c r="CI3" s="556"/>
      <c r="CJ3" s="556"/>
      <c r="CK3" s="556"/>
      <c r="CL3" s="556"/>
      <c r="CM3" s="556"/>
      <c r="CN3" s="556"/>
      <c r="CO3" s="556"/>
      <c r="CP3" s="556"/>
      <c r="CQ3" s="556"/>
      <c r="CR3" s="556"/>
      <c r="CS3" s="605"/>
      <c r="CT3" s="492" t="s">
        <v>89</v>
      </c>
      <c r="CU3" s="493"/>
      <c r="CV3" s="493"/>
      <c r="CW3" s="493"/>
      <c r="CX3" s="493"/>
      <c r="CY3" s="493"/>
      <c r="CZ3" s="493"/>
      <c r="DA3" s="563"/>
      <c r="DB3" s="492" t="s">
        <v>90</v>
      </c>
      <c r="DC3" s="493"/>
      <c r="DD3" s="493"/>
      <c r="DE3" s="493"/>
      <c r="DF3" s="493"/>
      <c r="DG3" s="493"/>
      <c r="DH3" s="493"/>
      <c r="DI3" s="563"/>
    </row>
    <row r="4" spans="1:119" ht="18.75" customHeight="1" x14ac:dyDescent="0.15">
      <c r="A4" s="178"/>
      <c r="B4" s="571"/>
      <c r="C4" s="572"/>
      <c r="D4" s="572"/>
      <c r="E4" s="573"/>
      <c r="F4" s="573"/>
      <c r="G4" s="573"/>
      <c r="H4" s="573"/>
      <c r="I4" s="573"/>
      <c r="J4" s="573"/>
      <c r="K4" s="573"/>
      <c r="L4" s="573"/>
      <c r="M4" s="573"/>
      <c r="N4" s="573"/>
      <c r="O4" s="573"/>
      <c r="P4" s="573"/>
      <c r="Q4" s="573"/>
      <c r="R4" s="577"/>
      <c r="S4" s="577"/>
      <c r="T4" s="577"/>
      <c r="U4" s="577"/>
      <c r="V4" s="578"/>
      <c r="W4" s="564"/>
      <c r="X4" s="374"/>
      <c r="Y4" s="374"/>
      <c r="Z4" s="374"/>
      <c r="AA4" s="374"/>
      <c r="AB4" s="572"/>
      <c r="AC4" s="577"/>
      <c r="AD4" s="374"/>
      <c r="AE4" s="374"/>
      <c r="AF4" s="374"/>
      <c r="AG4" s="374"/>
      <c r="AH4" s="374"/>
      <c r="AI4" s="374"/>
      <c r="AJ4" s="374"/>
      <c r="AK4" s="374"/>
      <c r="AL4" s="565"/>
      <c r="AM4" s="514"/>
      <c r="AN4" s="412"/>
      <c r="AO4" s="412"/>
      <c r="AP4" s="412"/>
      <c r="AQ4" s="412"/>
      <c r="AR4" s="412"/>
      <c r="AS4" s="412"/>
      <c r="AT4" s="412"/>
      <c r="AU4" s="412"/>
      <c r="AV4" s="412"/>
      <c r="AW4" s="412"/>
      <c r="AX4" s="604"/>
      <c r="AY4" s="449" t="s">
        <v>91</v>
      </c>
      <c r="AZ4" s="450"/>
      <c r="BA4" s="450"/>
      <c r="BB4" s="450"/>
      <c r="BC4" s="450"/>
      <c r="BD4" s="450"/>
      <c r="BE4" s="450"/>
      <c r="BF4" s="450"/>
      <c r="BG4" s="450"/>
      <c r="BH4" s="450"/>
      <c r="BI4" s="450"/>
      <c r="BJ4" s="450"/>
      <c r="BK4" s="450"/>
      <c r="BL4" s="450"/>
      <c r="BM4" s="451"/>
      <c r="BN4" s="452">
        <v>31256901</v>
      </c>
      <c r="BO4" s="453"/>
      <c r="BP4" s="453"/>
      <c r="BQ4" s="453"/>
      <c r="BR4" s="453"/>
      <c r="BS4" s="453"/>
      <c r="BT4" s="453"/>
      <c r="BU4" s="454"/>
      <c r="BV4" s="452">
        <v>33207914</v>
      </c>
      <c r="BW4" s="453"/>
      <c r="BX4" s="453"/>
      <c r="BY4" s="453"/>
      <c r="BZ4" s="453"/>
      <c r="CA4" s="453"/>
      <c r="CB4" s="453"/>
      <c r="CC4" s="454"/>
      <c r="CD4" s="589" t="s">
        <v>92</v>
      </c>
      <c r="CE4" s="590"/>
      <c r="CF4" s="590"/>
      <c r="CG4" s="590"/>
      <c r="CH4" s="590"/>
      <c r="CI4" s="590"/>
      <c r="CJ4" s="590"/>
      <c r="CK4" s="590"/>
      <c r="CL4" s="590"/>
      <c r="CM4" s="590"/>
      <c r="CN4" s="590"/>
      <c r="CO4" s="590"/>
      <c r="CP4" s="590"/>
      <c r="CQ4" s="590"/>
      <c r="CR4" s="590"/>
      <c r="CS4" s="591"/>
      <c r="CT4" s="592">
        <v>4.8</v>
      </c>
      <c r="CU4" s="593"/>
      <c r="CV4" s="593"/>
      <c r="CW4" s="593"/>
      <c r="CX4" s="593"/>
      <c r="CY4" s="593"/>
      <c r="CZ4" s="593"/>
      <c r="DA4" s="594"/>
      <c r="DB4" s="592">
        <v>2.7</v>
      </c>
      <c r="DC4" s="593"/>
      <c r="DD4" s="593"/>
      <c r="DE4" s="593"/>
      <c r="DF4" s="593"/>
      <c r="DG4" s="593"/>
      <c r="DH4" s="593"/>
      <c r="DI4" s="594"/>
    </row>
    <row r="5" spans="1:119" ht="18.75" customHeight="1" x14ac:dyDescent="0.15">
      <c r="A5" s="178"/>
      <c r="B5" s="599"/>
      <c r="C5" s="413"/>
      <c r="D5" s="413"/>
      <c r="E5" s="600"/>
      <c r="F5" s="600"/>
      <c r="G5" s="600"/>
      <c r="H5" s="600"/>
      <c r="I5" s="600"/>
      <c r="J5" s="600"/>
      <c r="K5" s="600"/>
      <c r="L5" s="600"/>
      <c r="M5" s="600"/>
      <c r="N5" s="600"/>
      <c r="O5" s="600"/>
      <c r="P5" s="600"/>
      <c r="Q5" s="600"/>
      <c r="R5" s="411"/>
      <c r="S5" s="411"/>
      <c r="T5" s="411"/>
      <c r="U5" s="411"/>
      <c r="V5" s="603"/>
      <c r="W5" s="514"/>
      <c r="X5" s="412"/>
      <c r="Y5" s="412"/>
      <c r="Z5" s="412"/>
      <c r="AA5" s="412"/>
      <c r="AB5" s="413"/>
      <c r="AC5" s="411"/>
      <c r="AD5" s="412"/>
      <c r="AE5" s="412"/>
      <c r="AF5" s="412"/>
      <c r="AG5" s="412"/>
      <c r="AH5" s="412"/>
      <c r="AI5" s="412"/>
      <c r="AJ5" s="412"/>
      <c r="AK5" s="412"/>
      <c r="AL5" s="604"/>
      <c r="AM5" s="480" t="s">
        <v>93</v>
      </c>
      <c r="AN5" s="380"/>
      <c r="AO5" s="380"/>
      <c r="AP5" s="380"/>
      <c r="AQ5" s="380"/>
      <c r="AR5" s="380"/>
      <c r="AS5" s="380"/>
      <c r="AT5" s="381"/>
      <c r="AU5" s="481" t="s">
        <v>94</v>
      </c>
      <c r="AV5" s="482"/>
      <c r="AW5" s="482"/>
      <c r="AX5" s="482"/>
      <c r="AY5" s="437" t="s">
        <v>95</v>
      </c>
      <c r="AZ5" s="438"/>
      <c r="BA5" s="438"/>
      <c r="BB5" s="438"/>
      <c r="BC5" s="438"/>
      <c r="BD5" s="438"/>
      <c r="BE5" s="438"/>
      <c r="BF5" s="438"/>
      <c r="BG5" s="438"/>
      <c r="BH5" s="438"/>
      <c r="BI5" s="438"/>
      <c r="BJ5" s="438"/>
      <c r="BK5" s="438"/>
      <c r="BL5" s="438"/>
      <c r="BM5" s="439"/>
      <c r="BN5" s="423">
        <v>30293150</v>
      </c>
      <c r="BO5" s="424"/>
      <c r="BP5" s="424"/>
      <c r="BQ5" s="424"/>
      <c r="BR5" s="424"/>
      <c r="BS5" s="424"/>
      <c r="BT5" s="424"/>
      <c r="BU5" s="425"/>
      <c r="BV5" s="423">
        <v>32659195</v>
      </c>
      <c r="BW5" s="424"/>
      <c r="BX5" s="424"/>
      <c r="BY5" s="424"/>
      <c r="BZ5" s="424"/>
      <c r="CA5" s="424"/>
      <c r="CB5" s="424"/>
      <c r="CC5" s="425"/>
      <c r="CD5" s="463" t="s">
        <v>96</v>
      </c>
      <c r="CE5" s="383"/>
      <c r="CF5" s="383"/>
      <c r="CG5" s="383"/>
      <c r="CH5" s="383"/>
      <c r="CI5" s="383"/>
      <c r="CJ5" s="383"/>
      <c r="CK5" s="383"/>
      <c r="CL5" s="383"/>
      <c r="CM5" s="383"/>
      <c r="CN5" s="383"/>
      <c r="CO5" s="383"/>
      <c r="CP5" s="383"/>
      <c r="CQ5" s="383"/>
      <c r="CR5" s="383"/>
      <c r="CS5" s="464"/>
      <c r="CT5" s="420">
        <v>92.3</v>
      </c>
      <c r="CU5" s="421"/>
      <c r="CV5" s="421"/>
      <c r="CW5" s="421"/>
      <c r="CX5" s="421"/>
      <c r="CY5" s="421"/>
      <c r="CZ5" s="421"/>
      <c r="DA5" s="422"/>
      <c r="DB5" s="420">
        <v>95.5</v>
      </c>
      <c r="DC5" s="421"/>
      <c r="DD5" s="421"/>
      <c r="DE5" s="421"/>
      <c r="DF5" s="421"/>
      <c r="DG5" s="421"/>
      <c r="DH5" s="421"/>
      <c r="DI5" s="422"/>
    </row>
    <row r="6" spans="1:119" ht="18.75" customHeight="1" x14ac:dyDescent="0.15">
      <c r="A6" s="178"/>
      <c r="B6" s="569" t="s">
        <v>97</v>
      </c>
      <c r="C6" s="410"/>
      <c r="D6" s="410"/>
      <c r="E6" s="570"/>
      <c r="F6" s="570"/>
      <c r="G6" s="570"/>
      <c r="H6" s="570"/>
      <c r="I6" s="570"/>
      <c r="J6" s="570"/>
      <c r="K6" s="570"/>
      <c r="L6" s="570" t="s">
        <v>98</v>
      </c>
      <c r="M6" s="570"/>
      <c r="N6" s="570"/>
      <c r="O6" s="570"/>
      <c r="P6" s="570"/>
      <c r="Q6" s="570"/>
      <c r="R6" s="408"/>
      <c r="S6" s="408"/>
      <c r="T6" s="408"/>
      <c r="U6" s="408"/>
      <c r="V6" s="576"/>
      <c r="W6" s="513" t="s">
        <v>99</v>
      </c>
      <c r="X6" s="409"/>
      <c r="Y6" s="409"/>
      <c r="Z6" s="409"/>
      <c r="AA6" s="409"/>
      <c r="AB6" s="410"/>
      <c r="AC6" s="581" t="s">
        <v>100</v>
      </c>
      <c r="AD6" s="582"/>
      <c r="AE6" s="582"/>
      <c r="AF6" s="582"/>
      <c r="AG6" s="582"/>
      <c r="AH6" s="582"/>
      <c r="AI6" s="582"/>
      <c r="AJ6" s="582"/>
      <c r="AK6" s="582"/>
      <c r="AL6" s="583"/>
      <c r="AM6" s="480" t="s">
        <v>101</v>
      </c>
      <c r="AN6" s="380"/>
      <c r="AO6" s="380"/>
      <c r="AP6" s="380"/>
      <c r="AQ6" s="380"/>
      <c r="AR6" s="380"/>
      <c r="AS6" s="380"/>
      <c r="AT6" s="381"/>
      <c r="AU6" s="481" t="s">
        <v>94</v>
      </c>
      <c r="AV6" s="482"/>
      <c r="AW6" s="482"/>
      <c r="AX6" s="482"/>
      <c r="AY6" s="437" t="s">
        <v>102</v>
      </c>
      <c r="AZ6" s="438"/>
      <c r="BA6" s="438"/>
      <c r="BB6" s="438"/>
      <c r="BC6" s="438"/>
      <c r="BD6" s="438"/>
      <c r="BE6" s="438"/>
      <c r="BF6" s="438"/>
      <c r="BG6" s="438"/>
      <c r="BH6" s="438"/>
      <c r="BI6" s="438"/>
      <c r="BJ6" s="438"/>
      <c r="BK6" s="438"/>
      <c r="BL6" s="438"/>
      <c r="BM6" s="439"/>
      <c r="BN6" s="423">
        <v>963751</v>
      </c>
      <c r="BO6" s="424"/>
      <c r="BP6" s="424"/>
      <c r="BQ6" s="424"/>
      <c r="BR6" s="424"/>
      <c r="BS6" s="424"/>
      <c r="BT6" s="424"/>
      <c r="BU6" s="425"/>
      <c r="BV6" s="423">
        <v>548719</v>
      </c>
      <c r="BW6" s="424"/>
      <c r="BX6" s="424"/>
      <c r="BY6" s="424"/>
      <c r="BZ6" s="424"/>
      <c r="CA6" s="424"/>
      <c r="CB6" s="424"/>
      <c r="CC6" s="425"/>
      <c r="CD6" s="463" t="s">
        <v>103</v>
      </c>
      <c r="CE6" s="383"/>
      <c r="CF6" s="383"/>
      <c r="CG6" s="383"/>
      <c r="CH6" s="383"/>
      <c r="CI6" s="383"/>
      <c r="CJ6" s="383"/>
      <c r="CK6" s="383"/>
      <c r="CL6" s="383"/>
      <c r="CM6" s="383"/>
      <c r="CN6" s="383"/>
      <c r="CO6" s="383"/>
      <c r="CP6" s="383"/>
      <c r="CQ6" s="383"/>
      <c r="CR6" s="383"/>
      <c r="CS6" s="464"/>
      <c r="CT6" s="566">
        <v>96.3</v>
      </c>
      <c r="CU6" s="567"/>
      <c r="CV6" s="567"/>
      <c r="CW6" s="567"/>
      <c r="CX6" s="567"/>
      <c r="CY6" s="567"/>
      <c r="CZ6" s="567"/>
      <c r="DA6" s="568"/>
      <c r="DB6" s="566">
        <v>99.1</v>
      </c>
      <c r="DC6" s="567"/>
      <c r="DD6" s="567"/>
      <c r="DE6" s="567"/>
      <c r="DF6" s="567"/>
      <c r="DG6" s="567"/>
      <c r="DH6" s="567"/>
      <c r="DI6" s="568"/>
    </row>
    <row r="7" spans="1:119" ht="18.75" customHeight="1" x14ac:dyDescent="0.15">
      <c r="A7" s="178"/>
      <c r="B7" s="571"/>
      <c r="C7" s="572"/>
      <c r="D7" s="572"/>
      <c r="E7" s="573"/>
      <c r="F7" s="573"/>
      <c r="G7" s="573"/>
      <c r="H7" s="573"/>
      <c r="I7" s="573"/>
      <c r="J7" s="573"/>
      <c r="K7" s="573"/>
      <c r="L7" s="573"/>
      <c r="M7" s="573"/>
      <c r="N7" s="573"/>
      <c r="O7" s="573"/>
      <c r="P7" s="573"/>
      <c r="Q7" s="573"/>
      <c r="R7" s="577"/>
      <c r="S7" s="577"/>
      <c r="T7" s="577"/>
      <c r="U7" s="577"/>
      <c r="V7" s="578"/>
      <c r="W7" s="564"/>
      <c r="X7" s="374"/>
      <c r="Y7" s="374"/>
      <c r="Z7" s="374"/>
      <c r="AA7" s="374"/>
      <c r="AB7" s="572"/>
      <c r="AC7" s="584"/>
      <c r="AD7" s="375"/>
      <c r="AE7" s="375"/>
      <c r="AF7" s="375"/>
      <c r="AG7" s="375"/>
      <c r="AH7" s="375"/>
      <c r="AI7" s="375"/>
      <c r="AJ7" s="375"/>
      <c r="AK7" s="375"/>
      <c r="AL7" s="585"/>
      <c r="AM7" s="480" t="s">
        <v>104</v>
      </c>
      <c r="AN7" s="380"/>
      <c r="AO7" s="380"/>
      <c r="AP7" s="380"/>
      <c r="AQ7" s="380"/>
      <c r="AR7" s="380"/>
      <c r="AS7" s="380"/>
      <c r="AT7" s="381"/>
      <c r="AU7" s="481" t="s">
        <v>94</v>
      </c>
      <c r="AV7" s="482"/>
      <c r="AW7" s="482"/>
      <c r="AX7" s="482"/>
      <c r="AY7" s="437" t="s">
        <v>105</v>
      </c>
      <c r="AZ7" s="438"/>
      <c r="BA7" s="438"/>
      <c r="BB7" s="438"/>
      <c r="BC7" s="438"/>
      <c r="BD7" s="438"/>
      <c r="BE7" s="438"/>
      <c r="BF7" s="438"/>
      <c r="BG7" s="438"/>
      <c r="BH7" s="438"/>
      <c r="BI7" s="438"/>
      <c r="BJ7" s="438"/>
      <c r="BK7" s="438"/>
      <c r="BL7" s="438"/>
      <c r="BM7" s="439"/>
      <c r="BN7" s="423">
        <v>204263</v>
      </c>
      <c r="BO7" s="424"/>
      <c r="BP7" s="424"/>
      <c r="BQ7" s="424"/>
      <c r="BR7" s="424"/>
      <c r="BS7" s="424"/>
      <c r="BT7" s="424"/>
      <c r="BU7" s="425"/>
      <c r="BV7" s="423">
        <v>129812</v>
      </c>
      <c r="BW7" s="424"/>
      <c r="BX7" s="424"/>
      <c r="BY7" s="424"/>
      <c r="BZ7" s="424"/>
      <c r="CA7" s="424"/>
      <c r="CB7" s="424"/>
      <c r="CC7" s="425"/>
      <c r="CD7" s="463" t="s">
        <v>106</v>
      </c>
      <c r="CE7" s="383"/>
      <c r="CF7" s="383"/>
      <c r="CG7" s="383"/>
      <c r="CH7" s="383"/>
      <c r="CI7" s="383"/>
      <c r="CJ7" s="383"/>
      <c r="CK7" s="383"/>
      <c r="CL7" s="383"/>
      <c r="CM7" s="383"/>
      <c r="CN7" s="383"/>
      <c r="CO7" s="383"/>
      <c r="CP7" s="383"/>
      <c r="CQ7" s="383"/>
      <c r="CR7" s="383"/>
      <c r="CS7" s="464"/>
      <c r="CT7" s="423">
        <v>15897843</v>
      </c>
      <c r="CU7" s="424"/>
      <c r="CV7" s="424"/>
      <c r="CW7" s="424"/>
      <c r="CX7" s="424"/>
      <c r="CY7" s="424"/>
      <c r="CZ7" s="424"/>
      <c r="DA7" s="425"/>
      <c r="DB7" s="423">
        <v>15406207</v>
      </c>
      <c r="DC7" s="424"/>
      <c r="DD7" s="424"/>
      <c r="DE7" s="424"/>
      <c r="DF7" s="424"/>
      <c r="DG7" s="424"/>
      <c r="DH7" s="424"/>
      <c r="DI7" s="425"/>
    </row>
    <row r="8" spans="1:119" ht="18.75" customHeight="1" thickBot="1" x14ac:dyDescent="0.2">
      <c r="A8" s="178"/>
      <c r="B8" s="574"/>
      <c r="C8" s="519"/>
      <c r="D8" s="519"/>
      <c r="E8" s="575"/>
      <c r="F8" s="575"/>
      <c r="G8" s="575"/>
      <c r="H8" s="575"/>
      <c r="I8" s="575"/>
      <c r="J8" s="575"/>
      <c r="K8" s="575"/>
      <c r="L8" s="575"/>
      <c r="M8" s="575"/>
      <c r="N8" s="575"/>
      <c r="O8" s="575"/>
      <c r="P8" s="575"/>
      <c r="Q8" s="575"/>
      <c r="R8" s="579"/>
      <c r="S8" s="579"/>
      <c r="T8" s="579"/>
      <c r="U8" s="579"/>
      <c r="V8" s="580"/>
      <c r="W8" s="494"/>
      <c r="X8" s="495"/>
      <c r="Y8" s="495"/>
      <c r="Z8" s="495"/>
      <c r="AA8" s="495"/>
      <c r="AB8" s="519"/>
      <c r="AC8" s="586"/>
      <c r="AD8" s="587"/>
      <c r="AE8" s="587"/>
      <c r="AF8" s="587"/>
      <c r="AG8" s="587"/>
      <c r="AH8" s="587"/>
      <c r="AI8" s="587"/>
      <c r="AJ8" s="587"/>
      <c r="AK8" s="587"/>
      <c r="AL8" s="588"/>
      <c r="AM8" s="480" t="s">
        <v>107</v>
      </c>
      <c r="AN8" s="380"/>
      <c r="AO8" s="380"/>
      <c r="AP8" s="380"/>
      <c r="AQ8" s="380"/>
      <c r="AR8" s="380"/>
      <c r="AS8" s="380"/>
      <c r="AT8" s="381"/>
      <c r="AU8" s="481" t="s">
        <v>108</v>
      </c>
      <c r="AV8" s="482"/>
      <c r="AW8" s="482"/>
      <c r="AX8" s="482"/>
      <c r="AY8" s="437" t="s">
        <v>109</v>
      </c>
      <c r="AZ8" s="438"/>
      <c r="BA8" s="438"/>
      <c r="BB8" s="438"/>
      <c r="BC8" s="438"/>
      <c r="BD8" s="438"/>
      <c r="BE8" s="438"/>
      <c r="BF8" s="438"/>
      <c r="BG8" s="438"/>
      <c r="BH8" s="438"/>
      <c r="BI8" s="438"/>
      <c r="BJ8" s="438"/>
      <c r="BK8" s="438"/>
      <c r="BL8" s="438"/>
      <c r="BM8" s="439"/>
      <c r="BN8" s="423">
        <v>759488</v>
      </c>
      <c r="BO8" s="424"/>
      <c r="BP8" s="424"/>
      <c r="BQ8" s="424"/>
      <c r="BR8" s="424"/>
      <c r="BS8" s="424"/>
      <c r="BT8" s="424"/>
      <c r="BU8" s="425"/>
      <c r="BV8" s="423">
        <v>418907</v>
      </c>
      <c r="BW8" s="424"/>
      <c r="BX8" s="424"/>
      <c r="BY8" s="424"/>
      <c r="BZ8" s="424"/>
      <c r="CA8" s="424"/>
      <c r="CB8" s="424"/>
      <c r="CC8" s="425"/>
      <c r="CD8" s="463" t="s">
        <v>110</v>
      </c>
      <c r="CE8" s="383"/>
      <c r="CF8" s="383"/>
      <c r="CG8" s="383"/>
      <c r="CH8" s="383"/>
      <c r="CI8" s="383"/>
      <c r="CJ8" s="383"/>
      <c r="CK8" s="383"/>
      <c r="CL8" s="383"/>
      <c r="CM8" s="383"/>
      <c r="CN8" s="383"/>
      <c r="CO8" s="383"/>
      <c r="CP8" s="383"/>
      <c r="CQ8" s="383"/>
      <c r="CR8" s="383"/>
      <c r="CS8" s="464"/>
      <c r="CT8" s="526">
        <v>0.37</v>
      </c>
      <c r="CU8" s="527"/>
      <c r="CV8" s="527"/>
      <c r="CW8" s="527"/>
      <c r="CX8" s="527"/>
      <c r="CY8" s="527"/>
      <c r="CZ8" s="527"/>
      <c r="DA8" s="528"/>
      <c r="DB8" s="526">
        <v>0.37</v>
      </c>
      <c r="DC8" s="527"/>
      <c r="DD8" s="527"/>
      <c r="DE8" s="527"/>
      <c r="DF8" s="527"/>
      <c r="DG8" s="527"/>
      <c r="DH8" s="527"/>
      <c r="DI8" s="528"/>
    </row>
    <row r="9" spans="1:119" ht="18.75" customHeight="1" thickBot="1" x14ac:dyDescent="0.2">
      <c r="A9" s="178"/>
      <c r="B9" s="555" t="s">
        <v>111</v>
      </c>
      <c r="C9" s="556"/>
      <c r="D9" s="556"/>
      <c r="E9" s="556"/>
      <c r="F9" s="556"/>
      <c r="G9" s="556"/>
      <c r="H9" s="556"/>
      <c r="I9" s="556"/>
      <c r="J9" s="556"/>
      <c r="K9" s="474"/>
      <c r="L9" s="557" t="s">
        <v>112</v>
      </c>
      <c r="M9" s="558"/>
      <c r="N9" s="558"/>
      <c r="O9" s="558"/>
      <c r="P9" s="558"/>
      <c r="Q9" s="559"/>
      <c r="R9" s="560">
        <v>44760</v>
      </c>
      <c r="S9" s="561"/>
      <c r="T9" s="561"/>
      <c r="U9" s="561"/>
      <c r="V9" s="562"/>
      <c r="W9" s="492" t="s">
        <v>113</v>
      </c>
      <c r="X9" s="493"/>
      <c r="Y9" s="493"/>
      <c r="Z9" s="493"/>
      <c r="AA9" s="493"/>
      <c r="AB9" s="493"/>
      <c r="AC9" s="493"/>
      <c r="AD9" s="493"/>
      <c r="AE9" s="493"/>
      <c r="AF9" s="493"/>
      <c r="AG9" s="493"/>
      <c r="AH9" s="493"/>
      <c r="AI9" s="493"/>
      <c r="AJ9" s="493"/>
      <c r="AK9" s="493"/>
      <c r="AL9" s="563"/>
      <c r="AM9" s="480" t="s">
        <v>114</v>
      </c>
      <c r="AN9" s="380"/>
      <c r="AO9" s="380"/>
      <c r="AP9" s="380"/>
      <c r="AQ9" s="380"/>
      <c r="AR9" s="380"/>
      <c r="AS9" s="380"/>
      <c r="AT9" s="381"/>
      <c r="AU9" s="481" t="s">
        <v>115</v>
      </c>
      <c r="AV9" s="482"/>
      <c r="AW9" s="482"/>
      <c r="AX9" s="482"/>
      <c r="AY9" s="437" t="s">
        <v>116</v>
      </c>
      <c r="AZ9" s="438"/>
      <c r="BA9" s="438"/>
      <c r="BB9" s="438"/>
      <c r="BC9" s="438"/>
      <c r="BD9" s="438"/>
      <c r="BE9" s="438"/>
      <c r="BF9" s="438"/>
      <c r="BG9" s="438"/>
      <c r="BH9" s="438"/>
      <c r="BI9" s="438"/>
      <c r="BJ9" s="438"/>
      <c r="BK9" s="438"/>
      <c r="BL9" s="438"/>
      <c r="BM9" s="439"/>
      <c r="BN9" s="423">
        <v>340581</v>
      </c>
      <c r="BO9" s="424"/>
      <c r="BP9" s="424"/>
      <c r="BQ9" s="424"/>
      <c r="BR9" s="424"/>
      <c r="BS9" s="424"/>
      <c r="BT9" s="424"/>
      <c r="BU9" s="425"/>
      <c r="BV9" s="423">
        <v>75011</v>
      </c>
      <c r="BW9" s="424"/>
      <c r="BX9" s="424"/>
      <c r="BY9" s="424"/>
      <c r="BZ9" s="424"/>
      <c r="CA9" s="424"/>
      <c r="CB9" s="424"/>
      <c r="CC9" s="425"/>
      <c r="CD9" s="463" t="s">
        <v>117</v>
      </c>
      <c r="CE9" s="383"/>
      <c r="CF9" s="383"/>
      <c r="CG9" s="383"/>
      <c r="CH9" s="383"/>
      <c r="CI9" s="383"/>
      <c r="CJ9" s="383"/>
      <c r="CK9" s="383"/>
      <c r="CL9" s="383"/>
      <c r="CM9" s="383"/>
      <c r="CN9" s="383"/>
      <c r="CO9" s="383"/>
      <c r="CP9" s="383"/>
      <c r="CQ9" s="383"/>
      <c r="CR9" s="383"/>
      <c r="CS9" s="464"/>
      <c r="CT9" s="420">
        <v>11.1</v>
      </c>
      <c r="CU9" s="421"/>
      <c r="CV9" s="421"/>
      <c r="CW9" s="421"/>
      <c r="CX9" s="421"/>
      <c r="CY9" s="421"/>
      <c r="CZ9" s="421"/>
      <c r="DA9" s="422"/>
      <c r="DB9" s="420">
        <v>11</v>
      </c>
      <c r="DC9" s="421"/>
      <c r="DD9" s="421"/>
      <c r="DE9" s="421"/>
      <c r="DF9" s="421"/>
      <c r="DG9" s="421"/>
      <c r="DH9" s="421"/>
      <c r="DI9" s="422"/>
    </row>
    <row r="10" spans="1:119" ht="18.75" customHeight="1" thickBot="1" x14ac:dyDescent="0.2">
      <c r="A10" s="178"/>
      <c r="B10" s="555"/>
      <c r="C10" s="556"/>
      <c r="D10" s="556"/>
      <c r="E10" s="556"/>
      <c r="F10" s="556"/>
      <c r="G10" s="556"/>
      <c r="H10" s="556"/>
      <c r="I10" s="556"/>
      <c r="J10" s="556"/>
      <c r="K10" s="474"/>
      <c r="L10" s="379" t="s">
        <v>118</v>
      </c>
      <c r="M10" s="380"/>
      <c r="N10" s="380"/>
      <c r="O10" s="380"/>
      <c r="P10" s="380"/>
      <c r="Q10" s="381"/>
      <c r="R10" s="376">
        <v>49377</v>
      </c>
      <c r="S10" s="377"/>
      <c r="T10" s="377"/>
      <c r="U10" s="377"/>
      <c r="V10" s="436"/>
      <c r="W10" s="564"/>
      <c r="X10" s="374"/>
      <c r="Y10" s="374"/>
      <c r="Z10" s="374"/>
      <c r="AA10" s="374"/>
      <c r="AB10" s="374"/>
      <c r="AC10" s="374"/>
      <c r="AD10" s="374"/>
      <c r="AE10" s="374"/>
      <c r="AF10" s="374"/>
      <c r="AG10" s="374"/>
      <c r="AH10" s="374"/>
      <c r="AI10" s="374"/>
      <c r="AJ10" s="374"/>
      <c r="AK10" s="374"/>
      <c r="AL10" s="565"/>
      <c r="AM10" s="480" t="s">
        <v>119</v>
      </c>
      <c r="AN10" s="380"/>
      <c r="AO10" s="380"/>
      <c r="AP10" s="380"/>
      <c r="AQ10" s="380"/>
      <c r="AR10" s="380"/>
      <c r="AS10" s="380"/>
      <c r="AT10" s="381"/>
      <c r="AU10" s="481" t="s">
        <v>120</v>
      </c>
      <c r="AV10" s="482"/>
      <c r="AW10" s="482"/>
      <c r="AX10" s="482"/>
      <c r="AY10" s="437" t="s">
        <v>121</v>
      </c>
      <c r="AZ10" s="438"/>
      <c r="BA10" s="438"/>
      <c r="BB10" s="438"/>
      <c r="BC10" s="438"/>
      <c r="BD10" s="438"/>
      <c r="BE10" s="438"/>
      <c r="BF10" s="438"/>
      <c r="BG10" s="438"/>
      <c r="BH10" s="438"/>
      <c r="BI10" s="438"/>
      <c r="BJ10" s="438"/>
      <c r="BK10" s="438"/>
      <c r="BL10" s="438"/>
      <c r="BM10" s="439"/>
      <c r="BN10" s="423">
        <v>644546</v>
      </c>
      <c r="BO10" s="424"/>
      <c r="BP10" s="424"/>
      <c r="BQ10" s="424"/>
      <c r="BR10" s="424"/>
      <c r="BS10" s="424"/>
      <c r="BT10" s="424"/>
      <c r="BU10" s="425"/>
      <c r="BV10" s="423">
        <v>3790</v>
      </c>
      <c r="BW10" s="424"/>
      <c r="BX10" s="424"/>
      <c r="BY10" s="424"/>
      <c r="BZ10" s="424"/>
      <c r="CA10" s="424"/>
      <c r="CB10" s="424"/>
      <c r="CC10" s="425"/>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555"/>
      <c r="C11" s="556"/>
      <c r="D11" s="556"/>
      <c r="E11" s="556"/>
      <c r="F11" s="556"/>
      <c r="G11" s="556"/>
      <c r="H11" s="556"/>
      <c r="I11" s="556"/>
      <c r="J11" s="556"/>
      <c r="K11" s="474"/>
      <c r="L11" s="384" t="s">
        <v>123</v>
      </c>
      <c r="M11" s="385"/>
      <c r="N11" s="385"/>
      <c r="O11" s="385"/>
      <c r="P11" s="385"/>
      <c r="Q11" s="386"/>
      <c r="R11" s="552" t="s">
        <v>124</v>
      </c>
      <c r="S11" s="553"/>
      <c r="T11" s="553"/>
      <c r="U11" s="553"/>
      <c r="V11" s="554"/>
      <c r="W11" s="564"/>
      <c r="X11" s="374"/>
      <c r="Y11" s="374"/>
      <c r="Z11" s="374"/>
      <c r="AA11" s="374"/>
      <c r="AB11" s="374"/>
      <c r="AC11" s="374"/>
      <c r="AD11" s="374"/>
      <c r="AE11" s="374"/>
      <c r="AF11" s="374"/>
      <c r="AG11" s="374"/>
      <c r="AH11" s="374"/>
      <c r="AI11" s="374"/>
      <c r="AJ11" s="374"/>
      <c r="AK11" s="374"/>
      <c r="AL11" s="565"/>
      <c r="AM11" s="480" t="s">
        <v>125</v>
      </c>
      <c r="AN11" s="380"/>
      <c r="AO11" s="380"/>
      <c r="AP11" s="380"/>
      <c r="AQ11" s="380"/>
      <c r="AR11" s="380"/>
      <c r="AS11" s="380"/>
      <c r="AT11" s="381"/>
      <c r="AU11" s="481" t="s">
        <v>120</v>
      </c>
      <c r="AV11" s="482"/>
      <c r="AW11" s="482"/>
      <c r="AX11" s="482"/>
      <c r="AY11" s="437" t="s">
        <v>126</v>
      </c>
      <c r="AZ11" s="438"/>
      <c r="BA11" s="438"/>
      <c r="BB11" s="438"/>
      <c r="BC11" s="438"/>
      <c r="BD11" s="438"/>
      <c r="BE11" s="438"/>
      <c r="BF11" s="438"/>
      <c r="BG11" s="438"/>
      <c r="BH11" s="438"/>
      <c r="BI11" s="438"/>
      <c r="BJ11" s="438"/>
      <c r="BK11" s="438"/>
      <c r="BL11" s="438"/>
      <c r="BM11" s="439"/>
      <c r="BN11" s="423">
        <v>0</v>
      </c>
      <c r="BO11" s="424"/>
      <c r="BP11" s="424"/>
      <c r="BQ11" s="424"/>
      <c r="BR11" s="424"/>
      <c r="BS11" s="424"/>
      <c r="BT11" s="424"/>
      <c r="BU11" s="425"/>
      <c r="BV11" s="423">
        <v>0</v>
      </c>
      <c r="BW11" s="424"/>
      <c r="BX11" s="424"/>
      <c r="BY11" s="424"/>
      <c r="BZ11" s="424"/>
      <c r="CA11" s="424"/>
      <c r="CB11" s="424"/>
      <c r="CC11" s="425"/>
      <c r="CD11" s="463" t="s">
        <v>127</v>
      </c>
      <c r="CE11" s="383"/>
      <c r="CF11" s="383"/>
      <c r="CG11" s="383"/>
      <c r="CH11" s="383"/>
      <c r="CI11" s="383"/>
      <c r="CJ11" s="383"/>
      <c r="CK11" s="383"/>
      <c r="CL11" s="383"/>
      <c r="CM11" s="383"/>
      <c r="CN11" s="383"/>
      <c r="CO11" s="383"/>
      <c r="CP11" s="383"/>
      <c r="CQ11" s="383"/>
      <c r="CR11" s="383"/>
      <c r="CS11" s="464"/>
      <c r="CT11" s="526" t="s">
        <v>128</v>
      </c>
      <c r="CU11" s="527"/>
      <c r="CV11" s="527"/>
      <c r="CW11" s="527"/>
      <c r="CX11" s="527"/>
      <c r="CY11" s="527"/>
      <c r="CZ11" s="527"/>
      <c r="DA11" s="528"/>
      <c r="DB11" s="526" t="s">
        <v>128</v>
      </c>
      <c r="DC11" s="527"/>
      <c r="DD11" s="527"/>
      <c r="DE11" s="527"/>
      <c r="DF11" s="527"/>
      <c r="DG11" s="527"/>
      <c r="DH11" s="527"/>
      <c r="DI11" s="528"/>
    </row>
    <row r="12" spans="1:119" ht="18.75" customHeight="1" x14ac:dyDescent="0.15">
      <c r="A12" s="178"/>
      <c r="B12" s="529" t="s">
        <v>129</v>
      </c>
      <c r="C12" s="530"/>
      <c r="D12" s="530"/>
      <c r="E12" s="530"/>
      <c r="F12" s="530"/>
      <c r="G12" s="530"/>
      <c r="H12" s="530"/>
      <c r="I12" s="530"/>
      <c r="J12" s="530"/>
      <c r="K12" s="531"/>
      <c r="L12" s="538" t="s">
        <v>130</v>
      </c>
      <c r="M12" s="539"/>
      <c r="N12" s="539"/>
      <c r="O12" s="539"/>
      <c r="P12" s="539"/>
      <c r="Q12" s="540"/>
      <c r="R12" s="541">
        <v>46004</v>
      </c>
      <c r="S12" s="542"/>
      <c r="T12" s="542"/>
      <c r="U12" s="542"/>
      <c r="V12" s="543"/>
      <c r="W12" s="544" t="s">
        <v>1</v>
      </c>
      <c r="X12" s="482"/>
      <c r="Y12" s="482"/>
      <c r="Z12" s="482"/>
      <c r="AA12" s="482"/>
      <c r="AB12" s="545"/>
      <c r="AC12" s="546" t="s">
        <v>131</v>
      </c>
      <c r="AD12" s="547"/>
      <c r="AE12" s="547"/>
      <c r="AF12" s="547"/>
      <c r="AG12" s="548"/>
      <c r="AH12" s="546" t="s">
        <v>132</v>
      </c>
      <c r="AI12" s="547"/>
      <c r="AJ12" s="547"/>
      <c r="AK12" s="547"/>
      <c r="AL12" s="549"/>
      <c r="AM12" s="480" t="s">
        <v>133</v>
      </c>
      <c r="AN12" s="380"/>
      <c r="AO12" s="380"/>
      <c r="AP12" s="380"/>
      <c r="AQ12" s="380"/>
      <c r="AR12" s="380"/>
      <c r="AS12" s="380"/>
      <c r="AT12" s="381"/>
      <c r="AU12" s="481" t="s">
        <v>120</v>
      </c>
      <c r="AV12" s="482"/>
      <c r="AW12" s="482"/>
      <c r="AX12" s="482"/>
      <c r="AY12" s="437" t="s">
        <v>134</v>
      </c>
      <c r="AZ12" s="438"/>
      <c r="BA12" s="438"/>
      <c r="BB12" s="438"/>
      <c r="BC12" s="438"/>
      <c r="BD12" s="438"/>
      <c r="BE12" s="438"/>
      <c r="BF12" s="438"/>
      <c r="BG12" s="438"/>
      <c r="BH12" s="438"/>
      <c r="BI12" s="438"/>
      <c r="BJ12" s="438"/>
      <c r="BK12" s="438"/>
      <c r="BL12" s="438"/>
      <c r="BM12" s="439"/>
      <c r="BN12" s="423">
        <v>376655</v>
      </c>
      <c r="BO12" s="424"/>
      <c r="BP12" s="424"/>
      <c r="BQ12" s="424"/>
      <c r="BR12" s="424"/>
      <c r="BS12" s="424"/>
      <c r="BT12" s="424"/>
      <c r="BU12" s="425"/>
      <c r="BV12" s="423">
        <v>696518</v>
      </c>
      <c r="BW12" s="424"/>
      <c r="BX12" s="424"/>
      <c r="BY12" s="424"/>
      <c r="BZ12" s="424"/>
      <c r="CA12" s="424"/>
      <c r="CB12" s="424"/>
      <c r="CC12" s="425"/>
      <c r="CD12" s="463" t="s">
        <v>135</v>
      </c>
      <c r="CE12" s="383"/>
      <c r="CF12" s="383"/>
      <c r="CG12" s="383"/>
      <c r="CH12" s="383"/>
      <c r="CI12" s="383"/>
      <c r="CJ12" s="383"/>
      <c r="CK12" s="383"/>
      <c r="CL12" s="383"/>
      <c r="CM12" s="383"/>
      <c r="CN12" s="383"/>
      <c r="CO12" s="383"/>
      <c r="CP12" s="383"/>
      <c r="CQ12" s="383"/>
      <c r="CR12" s="383"/>
      <c r="CS12" s="464"/>
      <c r="CT12" s="526" t="s">
        <v>128</v>
      </c>
      <c r="CU12" s="527"/>
      <c r="CV12" s="527"/>
      <c r="CW12" s="527"/>
      <c r="CX12" s="527"/>
      <c r="CY12" s="527"/>
      <c r="CZ12" s="527"/>
      <c r="DA12" s="528"/>
      <c r="DB12" s="526" t="s">
        <v>128</v>
      </c>
      <c r="DC12" s="527"/>
      <c r="DD12" s="527"/>
      <c r="DE12" s="527"/>
      <c r="DF12" s="527"/>
      <c r="DG12" s="527"/>
      <c r="DH12" s="527"/>
      <c r="DI12" s="528"/>
    </row>
    <row r="13" spans="1:119" ht="18.75" customHeight="1" x14ac:dyDescent="0.15">
      <c r="A13" s="178"/>
      <c r="B13" s="532"/>
      <c r="C13" s="533"/>
      <c r="D13" s="533"/>
      <c r="E13" s="533"/>
      <c r="F13" s="533"/>
      <c r="G13" s="533"/>
      <c r="H13" s="533"/>
      <c r="I13" s="533"/>
      <c r="J13" s="533"/>
      <c r="K13" s="534"/>
      <c r="L13" s="187"/>
      <c r="M13" s="507" t="s">
        <v>136</v>
      </c>
      <c r="N13" s="508"/>
      <c r="O13" s="508"/>
      <c r="P13" s="508"/>
      <c r="Q13" s="509"/>
      <c r="R13" s="510">
        <v>45721</v>
      </c>
      <c r="S13" s="511"/>
      <c r="T13" s="511"/>
      <c r="U13" s="511"/>
      <c r="V13" s="512"/>
      <c r="W13" s="513" t="s">
        <v>137</v>
      </c>
      <c r="X13" s="409"/>
      <c r="Y13" s="409"/>
      <c r="Z13" s="409"/>
      <c r="AA13" s="409"/>
      <c r="AB13" s="410"/>
      <c r="AC13" s="376">
        <v>2418</v>
      </c>
      <c r="AD13" s="377"/>
      <c r="AE13" s="377"/>
      <c r="AF13" s="377"/>
      <c r="AG13" s="378"/>
      <c r="AH13" s="376">
        <v>3081</v>
      </c>
      <c r="AI13" s="377"/>
      <c r="AJ13" s="377"/>
      <c r="AK13" s="377"/>
      <c r="AL13" s="436"/>
      <c r="AM13" s="480" t="s">
        <v>138</v>
      </c>
      <c r="AN13" s="380"/>
      <c r="AO13" s="380"/>
      <c r="AP13" s="380"/>
      <c r="AQ13" s="380"/>
      <c r="AR13" s="380"/>
      <c r="AS13" s="380"/>
      <c r="AT13" s="381"/>
      <c r="AU13" s="481" t="s">
        <v>120</v>
      </c>
      <c r="AV13" s="482"/>
      <c r="AW13" s="482"/>
      <c r="AX13" s="482"/>
      <c r="AY13" s="437" t="s">
        <v>139</v>
      </c>
      <c r="AZ13" s="438"/>
      <c r="BA13" s="438"/>
      <c r="BB13" s="438"/>
      <c r="BC13" s="438"/>
      <c r="BD13" s="438"/>
      <c r="BE13" s="438"/>
      <c r="BF13" s="438"/>
      <c r="BG13" s="438"/>
      <c r="BH13" s="438"/>
      <c r="BI13" s="438"/>
      <c r="BJ13" s="438"/>
      <c r="BK13" s="438"/>
      <c r="BL13" s="438"/>
      <c r="BM13" s="439"/>
      <c r="BN13" s="423">
        <v>608472</v>
      </c>
      <c r="BO13" s="424"/>
      <c r="BP13" s="424"/>
      <c r="BQ13" s="424"/>
      <c r="BR13" s="424"/>
      <c r="BS13" s="424"/>
      <c r="BT13" s="424"/>
      <c r="BU13" s="425"/>
      <c r="BV13" s="423">
        <v>-617717</v>
      </c>
      <c r="BW13" s="424"/>
      <c r="BX13" s="424"/>
      <c r="BY13" s="424"/>
      <c r="BZ13" s="424"/>
      <c r="CA13" s="424"/>
      <c r="CB13" s="424"/>
      <c r="CC13" s="425"/>
      <c r="CD13" s="463" t="s">
        <v>140</v>
      </c>
      <c r="CE13" s="383"/>
      <c r="CF13" s="383"/>
      <c r="CG13" s="383"/>
      <c r="CH13" s="383"/>
      <c r="CI13" s="383"/>
      <c r="CJ13" s="383"/>
      <c r="CK13" s="383"/>
      <c r="CL13" s="383"/>
      <c r="CM13" s="383"/>
      <c r="CN13" s="383"/>
      <c r="CO13" s="383"/>
      <c r="CP13" s="383"/>
      <c r="CQ13" s="383"/>
      <c r="CR13" s="383"/>
      <c r="CS13" s="464"/>
      <c r="CT13" s="420">
        <v>6.8</v>
      </c>
      <c r="CU13" s="421"/>
      <c r="CV13" s="421"/>
      <c r="CW13" s="421"/>
      <c r="CX13" s="421"/>
      <c r="CY13" s="421"/>
      <c r="CZ13" s="421"/>
      <c r="DA13" s="422"/>
      <c r="DB13" s="420">
        <v>7.5</v>
      </c>
      <c r="DC13" s="421"/>
      <c r="DD13" s="421"/>
      <c r="DE13" s="421"/>
      <c r="DF13" s="421"/>
      <c r="DG13" s="421"/>
      <c r="DH13" s="421"/>
      <c r="DI13" s="422"/>
    </row>
    <row r="14" spans="1:119" ht="18.75" customHeight="1" thickBot="1" x14ac:dyDescent="0.2">
      <c r="A14" s="178"/>
      <c r="B14" s="532"/>
      <c r="C14" s="533"/>
      <c r="D14" s="533"/>
      <c r="E14" s="533"/>
      <c r="F14" s="533"/>
      <c r="G14" s="533"/>
      <c r="H14" s="533"/>
      <c r="I14" s="533"/>
      <c r="J14" s="533"/>
      <c r="K14" s="534"/>
      <c r="L14" s="497" t="s">
        <v>141</v>
      </c>
      <c r="M14" s="550"/>
      <c r="N14" s="550"/>
      <c r="O14" s="550"/>
      <c r="P14" s="550"/>
      <c r="Q14" s="551"/>
      <c r="R14" s="510">
        <v>46602</v>
      </c>
      <c r="S14" s="511"/>
      <c r="T14" s="511"/>
      <c r="U14" s="511"/>
      <c r="V14" s="512"/>
      <c r="W14" s="514"/>
      <c r="X14" s="412"/>
      <c r="Y14" s="412"/>
      <c r="Z14" s="412"/>
      <c r="AA14" s="412"/>
      <c r="AB14" s="413"/>
      <c r="AC14" s="503">
        <v>11.4</v>
      </c>
      <c r="AD14" s="504"/>
      <c r="AE14" s="504"/>
      <c r="AF14" s="504"/>
      <c r="AG14" s="505"/>
      <c r="AH14" s="503">
        <v>13.1</v>
      </c>
      <c r="AI14" s="504"/>
      <c r="AJ14" s="504"/>
      <c r="AK14" s="504"/>
      <c r="AL14" s="506"/>
      <c r="AM14" s="480"/>
      <c r="AN14" s="380"/>
      <c r="AO14" s="380"/>
      <c r="AP14" s="380"/>
      <c r="AQ14" s="380"/>
      <c r="AR14" s="380"/>
      <c r="AS14" s="380"/>
      <c r="AT14" s="381"/>
      <c r="AU14" s="481"/>
      <c r="AV14" s="482"/>
      <c r="AW14" s="482"/>
      <c r="AX14" s="482"/>
      <c r="AY14" s="437"/>
      <c r="AZ14" s="438"/>
      <c r="BA14" s="438"/>
      <c r="BB14" s="438"/>
      <c r="BC14" s="438"/>
      <c r="BD14" s="438"/>
      <c r="BE14" s="438"/>
      <c r="BF14" s="438"/>
      <c r="BG14" s="438"/>
      <c r="BH14" s="438"/>
      <c r="BI14" s="438"/>
      <c r="BJ14" s="438"/>
      <c r="BK14" s="438"/>
      <c r="BL14" s="438"/>
      <c r="BM14" s="439"/>
      <c r="BN14" s="423"/>
      <c r="BO14" s="424"/>
      <c r="BP14" s="424"/>
      <c r="BQ14" s="424"/>
      <c r="BR14" s="424"/>
      <c r="BS14" s="424"/>
      <c r="BT14" s="424"/>
      <c r="BU14" s="425"/>
      <c r="BV14" s="423"/>
      <c r="BW14" s="424"/>
      <c r="BX14" s="424"/>
      <c r="BY14" s="424"/>
      <c r="BZ14" s="424"/>
      <c r="CA14" s="424"/>
      <c r="CB14" s="424"/>
      <c r="CC14" s="425"/>
      <c r="CD14" s="460" t="s">
        <v>142</v>
      </c>
      <c r="CE14" s="461"/>
      <c r="CF14" s="461"/>
      <c r="CG14" s="461"/>
      <c r="CH14" s="461"/>
      <c r="CI14" s="461"/>
      <c r="CJ14" s="461"/>
      <c r="CK14" s="461"/>
      <c r="CL14" s="461"/>
      <c r="CM14" s="461"/>
      <c r="CN14" s="461"/>
      <c r="CO14" s="461"/>
      <c r="CP14" s="461"/>
      <c r="CQ14" s="461"/>
      <c r="CR14" s="461"/>
      <c r="CS14" s="462"/>
      <c r="CT14" s="520">
        <v>53.1</v>
      </c>
      <c r="CU14" s="521"/>
      <c r="CV14" s="521"/>
      <c r="CW14" s="521"/>
      <c r="CX14" s="521"/>
      <c r="CY14" s="521"/>
      <c r="CZ14" s="521"/>
      <c r="DA14" s="522"/>
      <c r="DB14" s="520">
        <v>50.7</v>
      </c>
      <c r="DC14" s="521"/>
      <c r="DD14" s="521"/>
      <c r="DE14" s="521"/>
      <c r="DF14" s="521"/>
      <c r="DG14" s="521"/>
      <c r="DH14" s="521"/>
      <c r="DI14" s="522"/>
    </row>
    <row r="15" spans="1:119" ht="18.75" customHeight="1" x14ac:dyDescent="0.15">
      <c r="A15" s="178"/>
      <c r="B15" s="532"/>
      <c r="C15" s="533"/>
      <c r="D15" s="533"/>
      <c r="E15" s="533"/>
      <c r="F15" s="533"/>
      <c r="G15" s="533"/>
      <c r="H15" s="533"/>
      <c r="I15" s="533"/>
      <c r="J15" s="533"/>
      <c r="K15" s="534"/>
      <c r="L15" s="187"/>
      <c r="M15" s="507" t="s">
        <v>143</v>
      </c>
      <c r="N15" s="508"/>
      <c r="O15" s="508"/>
      <c r="P15" s="508"/>
      <c r="Q15" s="509"/>
      <c r="R15" s="510">
        <v>46353</v>
      </c>
      <c r="S15" s="511"/>
      <c r="T15" s="511"/>
      <c r="U15" s="511"/>
      <c r="V15" s="512"/>
      <c r="W15" s="513" t="s">
        <v>144</v>
      </c>
      <c r="X15" s="409"/>
      <c r="Y15" s="409"/>
      <c r="Z15" s="409"/>
      <c r="AA15" s="409"/>
      <c r="AB15" s="410"/>
      <c r="AC15" s="376">
        <v>6445</v>
      </c>
      <c r="AD15" s="377"/>
      <c r="AE15" s="377"/>
      <c r="AF15" s="377"/>
      <c r="AG15" s="378"/>
      <c r="AH15" s="376">
        <v>7230</v>
      </c>
      <c r="AI15" s="377"/>
      <c r="AJ15" s="377"/>
      <c r="AK15" s="377"/>
      <c r="AL15" s="436"/>
      <c r="AM15" s="480"/>
      <c r="AN15" s="380"/>
      <c r="AO15" s="380"/>
      <c r="AP15" s="380"/>
      <c r="AQ15" s="380"/>
      <c r="AR15" s="380"/>
      <c r="AS15" s="380"/>
      <c r="AT15" s="381"/>
      <c r="AU15" s="481"/>
      <c r="AV15" s="482"/>
      <c r="AW15" s="482"/>
      <c r="AX15" s="482"/>
      <c r="AY15" s="449" t="s">
        <v>145</v>
      </c>
      <c r="AZ15" s="450"/>
      <c r="BA15" s="450"/>
      <c r="BB15" s="450"/>
      <c r="BC15" s="450"/>
      <c r="BD15" s="450"/>
      <c r="BE15" s="450"/>
      <c r="BF15" s="450"/>
      <c r="BG15" s="450"/>
      <c r="BH15" s="450"/>
      <c r="BI15" s="450"/>
      <c r="BJ15" s="450"/>
      <c r="BK15" s="450"/>
      <c r="BL15" s="450"/>
      <c r="BM15" s="451"/>
      <c r="BN15" s="452">
        <v>4953366</v>
      </c>
      <c r="BO15" s="453"/>
      <c r="BP15" s="453"/>
      <c r="BQ15" s="453"/>
      <c r="BR15" s="453"/>
      <c r="BS15" s="453"/>
      <c r="BT15" s="453"/>
      <c r="BU15" s="454"/>
      <c r="BV15" s="452">
        <v>5085322</v>
      </c>
      <c r="BW15" s="453"/>
      <c r="BX15" s="453"/>
      <c r="BY15" s="453"/>
      <c r="BZ15" s="453"/>
      <c r="CA15" s="453"/>
      <c r="CB15" s="453"/>
      <c r="CC15" s="454"/>
      <c r="CD15" s="523" t="s">
        <v>146</v>
      </c>
      <c r="CE15" s="524"/>
      <c r="CF15" s="524"/>
      <c r="CG15" s="524"/>
      <c r="CH15" s="524"/>
      <c r="CI15" s="524"/>
      <c r="CJ15" s="524"/>
      <c r="CK15" s="524"/>
      <c r="CL15" s="524"/>
      <c r="CM15" s="524"/>
      <c r="CN15" s="524"/>
      <c r="CO15" s="524"/>
      <c r="CP15" s="524"/>
      <c r="CQ15" s="524"/>
      <c r="CR15" s="524"/>
      <c r="CS15" s="525"/>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32"/>
      <c r="C16" s="533"/>
      <c r="D16" s="533"/>
      <c r="E16" s="533"/>
      <c r="F16" s="533"/>
      <c r="G16" s="533"/>
      <c r="H16" s="533"/>
      <c r="I16" s="533"/>
      <c r="J16" s="533"/>
      <c r="K16" s="534"/>
      <c r="L16" s="497" t="s">
        <v>147</v>
      </c>
      <c r="M16" s="498"/>
      <c r="N16" s="498"/>
      <c r="O16" s="498"/>
      <c r="P16" s="498"/>
      <c r="Q16" s="499"/>
      <c r="R16" s="500" t="s">
        <v>148</v>
      </c>
      <c r="S16" s="501"/>
      <c r="T16" s="501"/>
      <c r="U16" s="501"/>
      <c r="V16" s="502"/>
      <c r="W16" s="514"/>
      <c r="X16" s="412"/>
      <c r="Y16" s="412"/>
      <c r="Z16" s="412"/>
      <c r="AA16" s="412"/>
      <c r="AB16" s="413"/>
      <c r="AC16" s="503">
        <v>30.4</v>
      </c>
      <c r="AD16" s="504"/>
      <c r="AE16" s="504"/>
      <c r="AF16" s="504"/>
      <c r="AG16" s="505"/>
      <c r="AH16" s="503">
        <v>30.7</v>
      </c>
      <c r="AI16" s="504"/>
      <c r="AJ16" s="504"/>
      <c r="AK16" s="504"/>
      <c r="AL16" s="506"/>
      <c r="AM16" s="480"/>
      <c r="AN16" s="380"/>
      <c r="AO16" s="380"/>
      <c r="AP16" s="380"/>
      <c r="AQ16" s="380"/>
      <c r="AR16" s="380"/>
      <c r="AS16" s="380"/>
      <c r="AT16" s="381"/>
      <c r="AU16" s="481"/>
      <c r="AV16" s="482"/>
      <c r="AW16" s="482"/>
      <c r="AX16" s="482"/>
      <c r="AY16" s="437" t="s">
        <v>149</v>
      </c>
      <c r="AZ16" s="438"/>
      <c r="BA16" s="438"/>
      <c r="BB16" s="438"/>
      <c r="BC16" s="438"/>
      <c r="BD16" s="438"/>
      <c r="BE16" s="438"/>
      <c r="BF16" s="438"/>
      <c r="BG16" s="438"/>
      <c r="BH16" s="438"/>
      <c r="BI16" s="438"/>
      <c r="BJ16" s="438"/>
      <c r="BK16" s="438"/>
      <c r="BL16" s="438"/>
      <c r="BM16" s="439"/>
      <c r="BN16" s="423">
        <v>14007109</v>
      </c>
      <c r="BO16" s="424"/>
      <c r="BP16" s="424"/>
      <c r="BQ16" s="424"/>
      <c r="BR16" s="424"/>
      <c r="BS16" s="424"/>
      <c r="BT16" s="424"/>
      <c r="BU16" s="425"/>
      <c r="BV16" s="423">
        <v>13491768</v>
      </c>
      <c r="BW16" s="424"/>
      <c r="BX16" s="424"/>
      <c r="BY16" s="424"/>
      <c r="BZ16" s="424"/>
      <c r="CA16" s="424"/>
      <c r="CB16" s="424"/>
      <c r="CC16" s="425"/>
      <c r="CD16" s="191"/>
      <c r="CE16" s="455"/>
      <c r="CF16" s="455"/>
      <c r="CG16" s="455"/>
      <c r="CH16" s="455"/>
      <c r="CI16" s="455"/>
      <c r="CJ16" s="455"/>
      <c r="CK16" s="455"/>
      <c r="CL16" s="455"/>
      <c r="CM16" s="455"/>
      <c r="CN16" s="455"/>
      <c r="CO16" s="455"/>
      <c r="CP16" s="455"/>
      <c r="CQ16" s="455"/>
      <c r="CR16" s="455"/>
      <c r="CS16" s="456"/>
      <c r="CT16" s="420"/>
      <c r="CU16" s="421"/>
      <c r="CV16" s="421"/>
      <c r="CW16" s="421"/>
      <c r="CX16" s="421"/>
      <c r="CY16" s="421"/>
      <c r="CZ16" s="421"/>
      <c r="DA16" s="422"/>
      <c r="DB16" s="420"/>
      <c r="DC16" s="421"/>
      <c r="DD16" s="421"/>
      <c r="DE16" s="421"/>
      <c r="DF16" s="421"/>
      <c r="DG16" s="421"/>
      <c r="DH16" s="421"/>
      <c r="DI16" s="422"/>
    </row>
    <row r="17" spans="1:113" ht="18.75" customHeight="1" thickBot="1" x14ac:dyDescent="0.2">
      <c r="A17" s="178"/>
      <c r="B17" s="535"/>
      <c r="C17" s="536"/>
      <c r="D17" s="536"/>
      <c r="E17" s="536"/>
      <c r="F17" s="536"/>
      <c r="G17" s="536"/>
      <c r="H17" s="536"/>
      <c r="I17" s="536"/>
      <c r="J17" s="536"/>
      <c r="K17" s="537"/>
      <c r="L17" s="192"/>
      <c r="M17" s="516" t="s">
        <v>150</v>
      </c>
      <c r="N17" s="517"/>
      <c r="O17" s="517"/>
      <c r="P17" s="517"/>
      <c r="Q17" s="518"/>
      <c r="R17" s="500" t="s">
        <v>151</v>
      </c>
      <c r="S17" s="501"/>
      <c r="T17" s="501"/>
      <c r="U17" s="501"/>
      <c r="V17" s="502"/>
      <c r="W17" s="513" t="s">
        <v>152</v>
      </c>
      <c r="X17" s="409"/>
      <c r="Y17" s="409"/>
      <c r="Z17" s="409"/>
      <c r="AA17" s="409"/>
      <c r="AB17" s="410"/>
      <c r="AC17" s="376">
        <v>12344</v>
      </c>
      <c r="AD17" s="377"/>
      <c r="AE17" s="377"/>
      <c r="AF17" s="377"/>
      <c r="AG17" s="378"/>
      <c r="AH17" s="376">
        <v>13253</v>
      </c>
      <c r="AI17" s="377"/>
      <c r="AJ17" s="377"/>
      <c r="AK17" s="377"/>
      <c r="AL17" s="436"/>
      <c r="AM17" s="480"/>
      <c r="AN17" s="380"/>
      <c r="AO17" s="380"/>
      <c r="AP17" s="380"/>
      <c r="AQ17" s="380"/>
      <c r="AR17" s="380"/>
      <c r="AS17" s="380"/>
      <c r="AT17" s="381"/>
      <c r="AU17" s="481"/>
      <c r="AV17" s="482"/>
      <c r="AW17" s="482"/>
      <c r="AX17" s="482"/>
      <c r="AY17" s="437" t="s">
        <v>153</v>
      </c>
      <c r="AZ17" s="438"/>
      <c r="BA17" s="438"/>
      <c r="BB17" s="438"/>
      <c r="BC17" s="438"/>
      <c r="BD17" s="438"/>
      <c r="BE17" s="438"/>
      <c r="BF17" s="438"/>
      <c r="BG17" s="438"/>
      <c r="BH17" s="438"/>
      <c r="BI17" s="438"/>
      <c r="BJ17" s="438"/>
      <c r="BK17" s="438"/>
      <c r="BL17" s="438"/>
      <c r="BM17" s="439"/>
      <c r="BN17" s="423">
        <v>6170244</v>
      </c>
      <c r="BO17" s="424"/>
      <c r="BP17" s="424"/>
      <c r="BQ17" s="424"/>
      <c r="BR17" s="424"/>
      <c r="BS17" s="424"/>
      <c r="BT17" s="424"/>
      <c r="BU17" s="425"/>
      <c r="BV17" s="423">
        <v>6347558</v>
      </c>
      <c r="BW17" s="424"/>
      <c r="BX17" s="424"/>
      <c r="BY17" s="424"/>
      <c r="BZ17" s="424"/>
      <c r="CA17" s="424"/>
      <c r="CB17" s="424"/>
      <c r="CC17" s="425"/>
      <c r="CD17" s="191"/>
      <c r="CE17" s="455"/>
      <c r="CF17" s="455"/>
      <c r="CG17" s="455"/>
      <c r="CH17" s="455"/>
      <c r="CI17" s="455"/>
      <c r="CJ17" s="455"/>
      <c r="CK17" s="455"/>
      <c r="CL17" s="455"/>
      <c r="CM17" s="455"/>
      <c r="CN17" s="455"/>
      <c r="CO17" s="455"/>
      <c r="CP17" s="455"/>
      <c r="CQ17" s="455"/>
      <c r="CR17" s="455"/>
      <c r="CS17" s="456"/>
      <c r="CT17" s="420"/>
      <c r="CU17" s="421"/>
      <c r="CV17" s="421"/>
      <c r="CW17" s="421"/>
      <c r="CX17" s="421"/>
      <c r="CY17" s="421"/>
      <c r="CZ17" s="421"/>
      <c r="DA17" s="422"/>
      <c r="DB17" s="420"/>
      <c r="DC17" s="421"/>
      <c r="DD17" s="421"/>
      <c r="DE17" s="421"/>
      <c r="DF17" s="421"/>
      <c r="DG17" s="421"/>
      <c r="DH17" s="421"/>
      <c r="DI17" s="422"/>
    </row>
    <row r="18" spans="1:113" ht="18.75" customHeight="1" thickBot="1" x14ac:dyDescent="0.2">
      <c r="A18" s="178"/>
      <c r="B18" s="473" t="s">
        <v>154</v>
      </c>
      <c r="C18" s="474"/>
      <c r="D18" s="474"/>
      <c r="E18" s="475"/>
      <c r="F18" s="475"/>
      <c r="G18" s="475"/>
      <c r="H18" s="475"/>
      <c r="I18" s="475"/>
      <c r="J18" s="475"/>
      <c r="K18" s="475"/>
      <c r="L18" s="476">
        <v>554.63</v>
      </c>
      <c r="M18" s="476"/>
      <c r="N18" s="476"/>
      <c r="O18" s="476"/>
      <c r="P18" s="476"/>
      <c r="Q18" s="476"/>
      <c r="R18" s="477"/>
      <c r="S18" s="477"/>
      <c r="T18" s="477"/>
      <c r="U18" s="477"/>
      <c r="V18" s="478"/>
      <c r="W18" s="494"/>
      <c r="X18" s="495"/>
      <c r="Y18" s="495"/>
      <c r="Z18" s="495"/>
      <c r="AA18" s="495"/>
      <c r="AB18" s="519"/>
      <c r="AC18" s="393">
        <v>58.2</v>
      </c>
      <c r="AD18" s="394"/>
      <c r="AE18" s="394"/>
      <c r="AF18" s="394"/>
      <c r="AG18" s="479"/>
      <c r="AH18" s="393">
        <v>56.2</v>
      </c>
      <c r="AI18" s="394"/>
      <c r="AJ18" s="394"/>
      <c r="AK18" s="394"/>
      <c r="AL18" s="395"/>
      <c r="AM18" s="480"/>
      <c r="AN18" s="380"/>
      <c r="AO18" s="380"/>
      <c r="AP18" s="380"/>
      <c r="AQ18" s="380"/>
      <c r="AR18" s="380"/>
      <c r="AS18" s="380"/>
      <c r="AT18" s="381"/>
      <c r="AU18" s="481"/>
      <c r="AV18" s="482"/>
      <c r="AW18" s="482"/>
      <c r="AX18" s="482"/>
      <c r="AY18" s="437" t="s">
        <v>155</v>
      </c>
      <c r="AZ18" s="438"/>
      <c r="BA18" s="438"/>
      <c r="BB18" s="438"/>
      <c r="BC18" s="438"/>
      <c r="BD18" s="438"/>
      <c r="BE18" s="438"/>
      <c r="BF18" s="438"/>
      <c r="BG18" s="438"/>
      <c r="BH18" s="438"/>
      <c r="BI18" s="438"/>
      <c r="BJ18" s="438"/>
      <c r="BK18" s="438"/>
      <c r="BL18" s="438"/>
      <c r="BM18" s="439"/>
      <c r="BN18" s="423">
        <v>14966418</v>
      </c>
      <c r="BO18" s="424"/>
      <c r="BP18" s="424"/>
      <c r="BQ18" s="424"/>
      <c r="BR18" s="424"/>
      <c r="BS18" s="424"/>
      <c r="BT18" s="424"/>
      <c r="BU18" s="425"/>
      <c r="BV18" s="423">
        <v>14766361</v>
      </c>
      <c r="BW18" s="424"/>
      <c r="BX18" s="424"/>
      <c r="BY18" s="424"/>
      <c r="BZ18" s="424"/>
      <c r="CA18" s="424"/>
      <c r="CB18" s="424"/>
      <c r="CC18" s="425"/>
      <c r="CD18" s="191"/>
      <c r="CE18" s="455"/>
      <c r="CF18" s="455"/>
      <c r="CG18" s="455"/>
      <c r="CH18" s="455"/>
      <c r="CI18" s="455"/>
      <c r="CJ18" s="455"/>
      <c r="CK18" s="455"/>
      <c r="CL18" s="455"/>
      <c r="CM18" s="455"/>
      <c r="CN18" s="455"/>
      <c r="CO18" s="455"/>
      <c r="CP18" s="455"/>
      <c r="CQ18" s="455"/>
      <c r="CR18" s="455"/>
      <c r="CS18" s="456"/>
      <c r="CT18" s="420"/>
      <c r="CU18" s="421"/>
      <c r="CV18" s="421"/>
      <c r="CW18" s="421"/>
      <c r="CX18" s="421"/>
      <c r="CY18" s="421"/>
      <c r="CZ18" s="421"/>
      <c r="DA18" s="422"/>
      <c r="DB18" s="420"/>
      <c r="DC18" s="421"/>
      <c r="DD18" s="421"/>
      <c r="DE18" s="421"/>
      <c r="DF18" s="421"/>
      <c r="DG18" s="421"/>
      <c r="DH18" s="421"/>
      <c r="DI18" s="422"/>
    </row>
    <row r="19" spans="1:113" ht="18.75" customHeight="1" thickBot="1" x14ac:dyDescent="0.2">
      <c r="A19" s="178"/>
      <c r="B19" s="473" t="s">
        <v>156</v>
      </c>
      <c r="C19" s="474"/>
      <c r="D19" s="474"/>
      <c r="E19" s="475"/>
      <c r="F19" s="475"/>
      <c r="G19" s="475"/>
      <c r="H19" s="475"/>
      <c r="I19" s="475"/>
      <c r="J19" s="475"/>
      <c r="K19" s="475"/>
      <c r="L19" s="483">
        <v>81</v>
      </c>
      <c r="M19" s="483"/>
      <c r="N19" s="483"/>
      <c r="O19" s="483"/>
      <c r="P19" s="483"/>
      <c r="Q19" s="483"/>
      <c r="R19" s="484"/>
      <c r="S19" s="484"/>
      <c r="T19" s="484"/>
      <c r="U19" s="484"/>
      <c r="V19" s="485"/>
      <c r="W19" s="492"/>
      <c r="X19" s="493"/>
      <c r="Y19" s="493"/>
      <c r="Z19" s="493"/>
      <c r="AA19" s="493"/>
      <c r="AB19" s="493"/>
      <c r="AC19" s="496"/>
      <c r="AD19" s="496"/>
      <c r="AE19" s="496"/>
      <c r="AF19" s="496"/>
      <c r="AG19" s="496"/>
      <c r="AH19" s="496"/>
      <c r="AI19" s="496"/>
      <c r="AJ19" s="496"/>
      <c r="AK19" s="496"/>
      <c r="AL19" s="515"/>
      <c r="AM19" s="480"/>
      <c r="AN19" s="380"/>
      <c r="AO19" s="380"/>
      <c r="AP19" s="380"/>
      <c r="AQ19" s="380"/>
      <c r="AR19" s="380"/>
      <c r="AS19" s="380"/>
      <c r="AT19" s="381"/>
      <c r="AU19" s="481"/>
      <c r="AV19" s="482"/>
      <c r="AW19" s="482"/>
      <c r="AX19" s="482"/>
      <c r="AY19" s="437" t="s">
        <v>157</v>
      </c>
      <c r="AZ19" s="438"/>
      <c r="BA19" s="438"/>
      <c r="BB19" s="438"/>
      <c r="BC19" s="438"/>
      <c r="BD19" s="438"/>
      <c r="BE19" s="438"/>
      <c r="BF19" s="438"/>
      <c r="BG19" s="438"/>
      <c r="BH19" s="438"/>
      <c r="BI19" s="438"/>
      <c r="BJ19" s="438"/>
      <c r="BK19" s="438"/>
      <c r="BL19" s="438"/>
      <c r="BM19" s="439"/>
      <c r="BN19" s="423">
        <v>20855015</v>
      </c>
      <c r="BO19" s="424"/>
      <c r="BP19" s="424"/>
      <c r="BQ19" s="424"/>
      <c r="BR19" s="424"/>
      <c r="BS19" s="424"/>
      <c r="BT19" s="424"/>
      <c r="BU19" s="425"/>
      <c r="BV19" s="423">
        <v>20296582</v>
      </c>
      <c r="BW19" s="424"/>
      <c r="BX19" s="424"/>
      <c r="BY19" s="424"/>
      <c r="BZ19" s="424"/>
      <c r="CA19" s="424"/>
      <c r="CB19" s="424"/>
      <c r="CC19" s="425"/>
      <c r="CD19" s="191"/>
      <c r="CE19" s="455"/>
      <c r="CF19" s="455"/>
      <c r="CG19" s="455"/>
      <c r="CH19" s="455"/>
      <c r="CI19" s="455"/>
      <c r="CJ19" s="455"/>
      <c r="CK19" s="455"/>
      <c r="CL19" s="455"/>
      <c r="CM19" s="455"/>
      <c r="CN19" s="455"/>
      <c r="CO19" s="455"/>
      <c r="CP19" s="455"/>
      <c r="CQ19" s="455"/>
      <c r="CR19" s="455"/>
      <c r="CS19" s="456"/>
      <c r="CT19" s="420"/>
      <c r="CU19" s="421"/>
      <c r="CV19" s="421"/>
      <c r="CW19" s="421"/>
      <c r="CX19" s="421"/>
      <c r="CY19" s="421"/>
      <c r="CZ19" s="421"/>
      <c r="DA19" s="422"/>
      <c r="DB19" s="420"/>
      <c r="DC19" s="421"/>
      <c r="DD19" s="421"/>
      <c r="DE19" s="421"/>
      <c r="DF19" s="421"/>
      <c r="DG19" s="421"/>
      <c r="DH19" s="421"/>
      <c r="DI19" s="422"/>
    </row>
    <row r="20" spans="1:113" ht="18.75" customHeight="1" thickBot="1" x14ac:dyDescent="0.2">
      <c r="A20" s="178"/>
      <c r="B20" s="473" t="s">
        <v>158</v>
      </c>
      <c r="C20" s="474"/>
      <c r="D20" s="474"/>
      <c r="E20" s="475"/>
      <c r="F20" s="475"/>
      <c r="G20" s="475"/>
      <c r="H20" s="475"/>
      <c r="I20" s="475"/>
      <c r="J20" s="475"/>
      <c r="K20" s="475"/>
      <c r="L20" s="483">
        <v>16049</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385"/>
      <c r="AO20" s="385"/>
      <c r="AP20" s="385"/>
      <c r="AQ20" s="385"/>
      <c r="AR20" s="385"/>
      <c r="AS20" s="385"/>
      <c r="AT20" s="386"/>
      <c r="AU20" s="489"/>
      <c r="AV20" s="490"/>
      <c r="AW20" s="490"/>
      <c r="AX20" s="491"/>
      <c r="AY20" s="437"/>
      <c r="AZ20" s="438"/>
      <c r="BA20" s="438"/>
      <c r="BB20" s="438"/>
      <c r="BC20" s="438"/>
      <c r="BD20" s="438"/>
      <c r="BE20" s="438"/>
      <c r="BF20" s="438"/>
      <c r="BG20" s="438"/>
      <c r="BH20" s="438"/>
      <c r="BI20" s="438"/>
      <c r="BJ20" s="438"/>
      <c r="BK20" s="438"/>
      <c r="BL20" s="438"/>
      <c r="BM20" s="439"/>
      <c r="BN20" s="423"/>
      <c r="BO20" s="424"/>
      <c r="BP20" s="424"/>
      <c r="BQ20" s="424"/>
      <c r="BR20" s="424"/>
      <c r="BS20" s="424"/>
      <c r="BT20" s="424"/>
      <c r="BU20" s="425"/>
      <c r="BV20" s="423"/>
      <c r="BW20" s="424"/>
      <c r="BX20" s="424"/>
      <c r="BY20" s="424"/>
      <c r="BZ20" s="424"/>
      <c r="CA20" s="424"/>
      <c r="CB20" s="424"/>
      <c r="CC20" s="425"/>
      <c r="CD20" s="191"/>
      <c r="CE20" s="455"/>
      <c r="CF20" s="455"/>
      <c r="CG20" s="455"/>
      <c r="CH20" s="455"/>
      <c r="CI20" s="455"/>
      <c r="CJ20" s="455"/>
      <c r="CK20" s="455"/>
      <c r="CL20" s="455"/>
      <c r="CM20" s="455"/>
      <c r="CN20" s="455"/>
      <c r="CO20" s="455"/>
      <c r="CP20" s="455"/>
      <c r="CQ20" s="455"/>
      <c r="CR20" s="455"/>
      <c r="CS20" s="456"/>
      <c r="CT20" s="420"/>
      <c r="CU20" s="421"/>
      <c r="CV20" s="421"/>
      <c r="CW20" s="421"/>
      <c r="CX20" s="421"/>
      <c r="CY20" s="421"/>
      <c r="CZ20" s="421"/>
      <c r="DA20" s="422"/>
      <c r="DB20" s="420"/>
      <c r="DC20" s="421"/>
      <c r="DD20" s="421"/>
      <c r="DE20" s="421"/>
      <c r="DF20" s="421"/>
      <c r="DG20" s="421"/>
      <c r="DH20" s="421"/>
      <c r="DI20" s="422"/>
    </row>
    <row r="21" spans="1:113" ht="18.75" customHeight="1" thickBot="1" x14ac:dyDescent="0.2">
      <c r="A21" s="178"/>
      <c r="B21" s="470" t="s">
        <v>159</v>
      </c>
      <c r="C21" s="471"/>
      <c r="D21" s="471"/>
      <c r="E21" s="471"/>
      <c r="F21" s="471"/>
      <c r="G21" s="471"/>
      <c r="H21" s="471"/>
      <c r="I21" s="471"/>
      <c r="J21" s="471"/>
      <c r="K21" s="471"/>
      <c r="L21" s="471"/>
      <c r="M21" s="471"/>
      <c r="N21" s="471"/>
      <c r="O21" s="471"/>
      <c r="P21" s="471"/>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2"/>
      <c r="AY21" s="396"/>
      <c r="AZ21" s="397"/>
      <c r="BA21" s="397"/>
      <c r="BB21" s="397"/>
      <c r="BC21" s="397"/>
      <c r="BD21" s="397"/>
      <c r="BE21" s="397"/>
      <c r="BF21" s="397"/>
      <c r="BG21" s="397"/>
      <c r="BH21" s="397"/>
      <c r="BI21" s="397"/>
      <c r="BJ21" s="397"/>
      <c r="BK21" s="397"/>
      <c r="BL21" s="397"/>
      <c r="BM21" s="398"/>
      <c r="BN21" s="457"/>
      <c r="BO21" s="458"/>
      <c r="BP21" s="458"/>
      <c r="BQ21" s="458"/>
      <c r="BR21" s="458"/>
      <c r="BS21" s="458"/>
      <c r="BT21" s="458"/>
      <c r="BU21" s="459"/>
      <c r="BV21" s="457"/>
      <c r="BW21" s="458"/>
      <c r="BX21" s="458"/>
      <c r="BY21" s="458"/>
      <c r="BZ21" s="458"/>
      <c r="CA21" s="458"/>
      <c r="CB21" s="458"/>
      <c r="CC21" s="459"/>
      <c r="CD21" s="191"/>
      <c r="CE21" s="455"/>
      <c r="CF21" s="455"/>
      <c r="CG21" s="455"/>
      <c r="CH21" s="455"/>
      <c r="CI21" s="455"/>
      <c r="CJ21" s="455"/>
      <c r="CK21" s="455"/>
      <c r="CL21" s="455"/>
      <c r="CM21" s="455"/>
      <c r="CN21" s="455"/>
      <c r="CO21" s="455"/>
      <c r="CP21" s="455"/>
      <c r="CQ21" s="455"/>
      <c r="CR21" s="455"/>
      <c r="CS21" s="456"/>
      <c r="CT21" s="420"/>
      <c r="CU21" s="421"/>
      <c r="CV21" s="421"/>
      <c r="CW21" s="421"/>
      <c r="CX21" s="421"/>
      <c r="CY21" s="421"/>
      <c r="CZ21" s="421"/>
      <c r="DA21" s="422"/>
      <c r="DB21" s="420"/>
      <c r="DC21" s="421"/>
      <c r="DD21" s="421"/>
      <c r="DE21" s="421"/>
      <c r="DF21" s="421"/>
      <c r="DG21" s="421"/>
      <c r="DH21" s="421"/>
      <c r="DI21" s="422"/>
    </row>
    <row r="22" spans="1:113" ht="18.75" customHeight="1" x14ac:dyDescent="0.15">
      <c r="A22" s="178"/>
      <c r="B22" s="399" t="s">
        <v>160</v>
      </c>
      <c r="C22" s="400"/>
      <c r="D22" s="401"/>
      <c r="E22" s="408" t="s">
        <v>1</v>
      </c>
      <c r="F22" s="409"/>
      <c r="G22" s="409"/>
      <c r="H22" s="409"/>
      <c r="I22" s="409"/>
      <c r="J22" s="409"/>
      <c r="K22" s="410"/>
      <c r="L22" s="408" t="s">
        <v>161</v>
      </c>
      <c r="M22" s="409"/>
      <c r="N22" s="409"/>
      <c r="O22" s="409"/>
      <c r="P22" s="410"/>
      <c r="Q22" s="414" t="s">
        <v>162</v>
      </c>
      <c r="R22" s="415"/>
      <c r="S22" s="415"/>
      <c r="T22" s="415"/>
      <c r="U22" s="415"/>
      <c r="V22" s="416"/>
      <c r="W22" s="465" t="s">
        <v>163</v>
      </c>
      <c r="X22" s="400"/>
      <c r="Y22" s="401"/>
      <c r="Z22" s="408" t="s">
        <v>1</v>
      </c>
      <c r="AA22" s="409"/>
      <c r="AB22" s="409"/>
      <c r="AC22" s="409"/>
      <c r="AD22" s="409"/>
      <c r="AE22" s="409"/>
      <c r="AF22" s="409"/>
      <c r="AG22" s="410"/>
      <c r="AH22" s="426" t="s">
        <v>164</v>
      </c>
      <c r="AI22" s="409"/>
      <c r="AJ22" s="409"/>
      <c r="AK22" s="409"/>
      <c r="AL22" s="410"/>
      <c r="AM22" s="426" t="s">
        <v>165</v>
      </c>
      <c r="AN22" s="427"/>
      <c r="AO22" s="427"/>
      <c r="AP22" s="427"/>
      <c r="AQ22" s="427"/>
      <c r="AR22" s="428"/>
      <c r="AS22" s="414" t="s">
        <v>162</v>
      </c>
      <c r="AT22" s="415"/>
      <c r="AU22" s="415"/>
      <c r="AV22" s="415"/>
      <c r="AW22" s="415"/>
      <c r="AX22" s="432"/>
      <c r="AY22" s="449" t="s">
        <v>166</v>
      </c>
      <c r="AZ22" s="450"/>
      <c r="BA22" s="450"/>
      <c r="BB22" s="450"/>
      <c r="BC22" s="450"/>
      <c r="BD22" s="450"/>
      <c r="BE22" s="450"/>
      <c r="BF22" s="450"/>
      <c r="BG22" s="450"/>
      <c r="BH22" s="450"/>
      <c r="BI22" s="450"/>
      <c r="BJ22" s="450"/>
      <c r="BK22" s="450"/>
      <c r="BL22" s="450"/>
      <c r="BM22" s="451"/>
      <c r="BN22" s="452">
        <v>26663898</v>
      </c>
      <c r="BO22" s="453"/>
      <c r="BP22" s="453"/>
      <c r="BQ22" s="453"/>
      <c r="BR22" s="453"/>
      <c r="BS22" s="453"/>
      <c r="BT22" s="453"/>
      <c r="BU22" s="454"/>
      <c r="BV22" s="452">
        <v>25888596</v>
      </c>
      <c r="BW22" s="453"/>
      <c r="BX22" s="453"/>
      <c r="BY22" s="453"/>
      <c r="BZ22" s="453"/>
      <c r="CA22" s="453"/>
      <c r="CB22" s="453"/>
      <c r="CC22" s="454"/>
      <c r="CD22" s="191"/>
      <c r="CE22" s="455"/>
      <c r="CF22" s="455"/>
      <c r="CG22" s="455"/>
      <c r="CH22" s="455"/>
      <c r="CI22" s="455"/>
      <c r="CJ22" s="455"/>
      <c r="CK22" s="455"/>
      <c r="CL22" s="455"/>
      <c r="CM22" s="455"/>
      <c r="CN22" s="455"/>
      <c r="CO22" s="455"/>
      <c r="CP22" s="455"/>
      <c r="CQ22" s="455"/>
      <c r="CR22" s="455"/>
      <c r="CS22" s="456"/>
      <c r="CT22" s="420"/>
      <c r="CU22" s="421"/>
      <c r="CV22" s="421"/>
      <c r="CW22" s="421"/>
      <c r="CX22" s="421"/>
      <c r="CY22" s="421"/>
      <c r="CZ22" s="421"/>
      <c r="DA22" s="422"/>
      <c r="DB22" s="420"/>
      <c r="DC22" s="421"/>
      <c r="DD22" s="421"/>
      <c r="DE22" s="421"/>
      <c r="DF22" s="421"/>
      <c r="DG22" s="421"/>
      <c r="DH22" s="421"/>
      <c r="DI22" s="422"/>
    </row>
    <row r="23" spans="1:113" ht="18.75" customHeight="1" x14ac:dyDescent="0.15">
      <c r="A23" s="178"/>
      <c r="B23" s="402"/>
      <c r="C23" s="403"/>
      <c r="D23" s="404"/>
      <c r="E23" s="411"/>
      <c r="F23" s="412"/>
      <c r="G23" s="412"/>
      <c r="H23" s="412"/>
      <c r="I23" s="412"/>
      <c r="J23" s="412"/>
      <c r="K23" s="413"/>
      <c r="L23" s="411"/>
      <c r="M23" s="412"/>
      <c r="N23" s="412"/>
      <c r="O23" s="412"/>
      <c r="P23" s="413"/>
      <c r="Q23" s="417"/>
      <c r="R23" s="418"/>
      <c r="S23" s="418"/>
      <c r="T23" s="418"/>
      <c r="U23" s="418"/>
      <c r="V23" s="419"/>
      <c r="W23" s="466"/>
      <c r="X23" s="403"/>
      <c r="Y23" s="404"/>
      <c r="Z23" s="411"/>
      <c r="AA23" s="412"/>
      <c r="AB23" s="412"/>
      <c r="AC23" s="412"/>
      <c r="AD23" s="412"/>
      <c r="AE23" s="412"/>
      <c r="AF23" s="412"/>
      <c r="AG23" s="413"/>
      <c r="AH23" s="411"/>
      <c r="AI23" s="412"/>
      <c r="AJ23" s="412"/>
      <c r="AK23" s="412"/>
      <c r="AL23" s="413"/>
      <c r="AM23" s="429"/>
      <c r="AN23" s="430"/>
      <c r="AO23" s="430"/>
      <c r="AP23" s="430"/>
      <c r="AQ23" s="430"/>
      <c r="AR23" s="431"/>
      <c r="AS23" s="417"/>
      <c r="AT23" s="418"/>
      <c r="AU23" s="418"/>
      <c r="AV23" s="418"/>
      <c r="AW23" s="418"/>
      <c r="AX23" s="433"/>
      <c r="AY23" s="437" t="s">
        <v>167</v>
      </c>
      <c r="AZ23" s="438"/>
      <c r="BA23" s="438"/>
      <c r="BB23" s="438"/>
      <c r="BC23" s="438"/>
      <c r="BD23" s="438"/>
      <c r="BE23" s="438"/>
      <c r="BF23" s="438"/>
      <c r="BG23" s="438"/>
      <c r="BH23" s="438"/>
      <c r="BI23" s="438"/>
      <c r="BJ23" s="438"/>
      <c r="BK23" s="438"/>
      <c r="BL23" s="438"/>
      <c r="BM23" s="439"/>
      <c r="BN23" s="423">
        <v>20868386</v>
      </c>
      <c r="BO23" s="424"/>
      <c r="BP23" s="424"/>
      <c r="BQ23" s="424"/>
      <c r="BR23" s="424"/>
      <c r="BS23" s="424"/>
      <c r="BT23" s="424"/>
      <c r="BU23" s="425"/>
      <c r="BV23" s="423">
        <v>20221572</v>
      </c>
      <c r="BW23" s="424"/>
      <c r="BX23" s="424"/>
      <c r="BY23" s="424"/>
      <c r="BZ23" s="424"/>
      <c r="CA23" s="424"/>
      <c r="CB23" s="424"/>
      <c r="CC23" s="425"/>
      <c r="CD23" s="191"/>
      <c r="CE23" s="455"/>
      <c r="CF23" s="455"/>
      <c r="CG23" s="455"/>
      <c r="CH23" s="455"/>
      <c r="CI23" s="455"/>
      <c r="CJ23" s="455"/>
      <c r="CK23" s="455"/>
      <c r="CL23" s="455"/>
      <c r="CM23" s="455"/>
      <c r="CN23" s="455"/>
      <c r="CO23" s="455"/>
      <c r="CP23" s="455"/>
      <c r="CQ23" s="455"/>
      <c r="CR23" s="455"/>
      <c r="CS23" s="456"/>
      <c r="CT23" s="420"/>
      <c r="CU23" s="421"/>
      <c r="CV23" s="421"/>
      <c r="CW23" s="421"/>
      <c r="CX23" s="421"/>
      <c r="CY23" s="421"/>
      <c r="CZ23" s="421"/>
      <c r="DA23" s="422"/>
      <c r="DB23" s="420"/>
      <c r="DC23" s="421"/>
      <c r="DD23" s="421"/>
      <c r="DE23" s="421"/>
      <c r="DF23" s="421"/>
      <c r="DG23" s="421"/>
      <c r="DH23" s="421"/>
      <c r="DI23" s="422"/>
    </row>
    <row r="24" spans="1:113" ht="18.75" customHeight="1" thickBot="1" x14ac:dyDescent="0.2">
      <c r="A24" s="178"/>
      <c r="B24" s="402"/>
      <c r="C24" s="403"/>
      <c r="D24" s="404"/>
      <c r="E24" s="379" t="s">
        <v>168</v>
      </c>
      <c r="F24" s="380"/>
      <c r="G24" s="380"/>
      <c r="H24" s="380"/>
      <c r="I24" s="380"/>
      <c r="J24" s="380"/>
      <c r="K24" s="381"/>
      <c r="L24" s="376">
        <v>1</v>
      </c>
      <c r="M24" s="377"/>
      <c r="N24" s="377"/>
      <c r="O24" s="377"/>
      <c r="P24" s="378"/>
      <c r="Q24" s="376">
        <v>9500</v>
      </c>
      <c r="R24" s="377"/>
      <c r="S24" s="377"/>
      <c r="T24" s="377"/>
      <c r="U24" s="377"/>
      <c r="V24" s="378"/>
      <c r="W24" s="466"/>
      <c r="X24" s="403"/>
      <c r="Y24" s="404"/>
      <c r="Z24" s="379" t="s">
        <v>169</v>
      </c>
      <c r="AA24" s="380"/>
      <c r="AB24" s="380"/>
      <c r="AC24" s="380"/>
      <c r="AD24" s="380"/>
      <c r="AE24" s="380"/>
      <c r="AF24" s="380"/>
      <c r="AG24" s="381"/>
      <c r="AH24" s="376">
        <v>462</v>
      </c>
      <c r="AI24" s="377"/>
      <c r="AJ24" s="377"/>
      <c r="AK24" s="377"/>
      <c r="AL24" s="378"/>
      <c r="AM24" s="376">
        <v>1506120</v>
      </c>
      <c r="AN24" s="377"/>
      <c r="AO24" s="377"/>
      <c r="AP24" s="377"/>
      <c r="AQ24" s="377"/>
      <c r="AR24" s="378"/>
      <c r="AS24" s="376">
        <v>3260</v>
      </c>
      <c r="AT24" s="377"/>
      <c r="AU24" s="377"/>
      <c r="AV24" s="377"/>
      <c r="AW24" s="377"/>
      <c r="AX24" s="436"/>
      <c r="AY24" s="396" t="s">
        <v>170</v>
      </c>
      <c r="AZ24" s="397"/>
      <c r="BA24" s="397"/>
      <c r="BB24" s="397"/>
      <c r="BC24" s="397"/>
      <c r="BD24" s="397"/>
      <c r="BE24" s="397"/>
      <c r="BF24" s="397"/>
      <c r="BG24" s="397"/>
      <c r="BH24" s="397"/>
      <c r="BI24" s="397"/>
      <c r="BJ24" s="397"/>
      <c r="BK24" s="397"/>
      <c r="BL24" s="397"/>
      <c r="BM24" s="398"/>
      <c r="BN24" s="423">
        <v>16347491</v>
      </c>
      <c r="BO24" s="424"/>
      <c r="BP24" s="424"/>
      <c r="BQ24" s="424"/>
      <c r="BR24" s="424"/>
      <c r="BS24" s="424"/>
      <c r="BT24" s="424"/>
      <c r="BU24" s="425"/>
      <c r="BV24" s="423">
        <v>15240326</v>
      </c>
      <c r="BW24" s="424"/>
      <c r="BX24" s="424"/>
      <c r="BY24" s="424"/>
      <c r="BZ24" s="424"/>
      <c r="CA24" s="424"/>
      <c r="CB24" s="424"/>
      <c r="CC24" s="425"/>
      <c r="CD24" s="191"/>
      <c r="CE24" s="455"/>
      <c r="CF24" s="455"/>
      <c r="CG24" s="455"/>
      <c r="CH24" s="455"/>
      <c r="CI24" s="455"/>
      <c r="CJ24" s="455"/>
      <c r="CK24" s="455"/>
      <c r="CL24" s="455"/>
      <c r="CM24" s="455"/>
      <c r="CN24" s="455"/>
      <c r="CO24" s="455"/>
      <c r="CP24" s="455"/>
      <c r="CQ24" s="455"/>
      <c r="CR24" s="455"/>
      <c r="CS24" s="456"/>
      <c r="CT24" s="420"/>
      <c r="CU24" s="421"/>
      <c r="CV24" s="421"/>
      <c r="CW24" s="421"/>
      <c r="CX24" s="421"/>
      <c r="CY24" s="421"/>
      <c r="CZ24" s="421"/>
      <c r="DA24" s="422"/>
      <c r="DB24" s="420"/>
      <c r="DC24" s="421"/>
      <c r="DD24" s="421"/>
      <c r="DE24" s="421"/>
      <c r="DF24" s="421"/>
      <c r="DG24" s="421"/>
      <c r="DH24" s="421"/>
      <c r="DI24" s="422"/>
    </row>
    <row r="25" spans="1:113" ht="18.75" customHeight="1" x14ac:dyDescent="0.15">
      <c r="A25" s="178"/>
      <c r="B25" s="402"/>
      <c r="C25" s="403"/>
      <c r="D25" s="404"/>
      <c r="E25" s="379" t="s">
        <v>171</v>
      </c>
      <c r="F25" s="380"/>
      <c r="G25" s="380"/>
      <c r="H25" s="380"/>
      <c r="I25" s="380"/>
      <c r="J25" s="380"/>
      <c r="K25" s="381"/>
      <c r="L25" s="376">
        <v>1</v>
      </c>
      <c r="M25" s="377"/>
      <c r="N25" s="377"/>
      <c r="O25" s="377"/>
      <c r="P25" s="378"/>
      <c r="Q25" s="376">
        <v>7600</v>
      </c>
      <c r="R25" s="377"/>
      <c r="S25" s="377"/>
      <c r="T25" s="377"/>
      <c r="U25" s="377"/>
      <c r="V25" s="378"/>
      <c r="W25" s="466"/>
      <c r="X25" s="403"/>
      <c r="Y25" s="404"/>
      <c r="Z25" s="379" t="s">
        <v>172</v>
      </c>
      <c r="AA25" s="380"/>
      <c r="AB25" s="380"/>
      <c r="AC25" s="380"/>
      <c r="AD25" s="380"/>
      <c r="AE25" s="380"/>
      <c r="AF25" s="380"/>
      <c r="AG25" s="381"/>
      <c r="AH25" s="376" t="s">
        <v>128</v>
      </c>
      <c r="AI25" s="377"/>
      <c r="AJ25" s="377"/>
      <c r="AK25" s="377"/>
      <c r="AL25" s="378"/>
      <c r="AM25" s="376" t="s">
        <v>173</v>
      </c>
      <c r="AN25" s="377"/>
      <c r="AO25" s="377"/>
      <c r="AP25" s="377"/>
      <c r="AQ25" s="377"/>
      <c r="AR25" s="378"/>
      <c r="AS25" s="376" t="s">
        <v>128</v>
      </c>
      <c r="AT25" s="377"/>
      <c r="AU25" s="377"/>
      <c r="AV25" s="377"/>
      <c r="AW25" s="377"/>
      <c r="AX25" s="436"/>
      <c r="AY25" s="449" t="s">
        <v>174</v>
      </c>
      <c r="AZ25" s="450"/>
      <c r="BA25" s="450"/>
      <c r="BB25" s="450"/>
      <c r="BC25" s="450"/>
      <c r="BD25" s="450"/>
      <c r="BE25" s="450"/>
      <c r="BF25" s="450"/>
      <c r="BG25" s="450"/>
      <c r="BH25" s="450"/>
      <c r="BI25" s="450"/>
      <c r="BJ25" s="450"/>
      <c r="BK25" s="450"/>
      <c r="BL25" s="450"/>
      <c r="BM25" s="451"/>
      <c r="BN25" s="452">
        <v>923465</v>
      </c>
      <c r="BO25" s="453"/>
      <c r="BP25" s="453"/>
      <c r="BQ25" s="453"/>
      <c r="BR25" s="453"/>
      <c r="BS25" s="453"/>
      <c r="BT25" s="453"/>
      <c r="BU25" s="454"/>
      <c r="BV25" s="452">
        <v>837072</v>
      </c>
      <c r="BW25" s="453"/>
      <c r="BX25" s="453"/>
      <c r="BY25" s="453"/>
      <c r="BZ25" s="453"/>
      <c r="CA25" s="453"/>
      <c r="CB25" s="453"/>
      <c r="CC25" s="454"/>
      <c r="CD25" s="191"/>
      <c r="CE25" s="455"/>
      <c r="CF25" s="455"/>
      <c r="CG25" s="455"/>
      <c r="CH25" s="455"/>
      <c r="CI25" s="455"/>
      <c r="CJ25" s="455"/>
      <c r="CK25" s="455"/>
      <c r="CL25" s="455"/>
      <c r="CM25" s="455"/>
      <c r="CN25" s="455"/>
      <c r="CO25" s="455"/>
      <c r="CP25" s="455"/>
      <c r="CQ25" s="455"/>
      <c r="CR25" s="455"/>
      <c r="CS25" s="456"/>
      <c r="CT25" s="420"/>
      <c r="CU25" s="421"/>
      <c r="CV25" s="421"/>
      <c r="CW25" s="421"/>
      <c r="CX25" s="421"/>
      <c r="CY25" s="421"/>
      <c r="CZ25" s="421"/>
      <c r="DA25" s="422"/>
      <c r="DB25" s="420"/>
      <c r="DC25" s="421"/>
      <c r="DD25" s="421"/>
      <c r="DE25" s="421"/>
      <c r="DF25" s="421"/>
      <c r="DG25" s="421"/>
      <c r="DH25" s="421"/>
      <c r="DI25" s="422"/>
    </row>
    <row r="26" spans="1:113" ht="18.75" customHeight="1" x14ac:dyDescent="0.15">
      <c r="A26" s="178"/>
      <c r="B26" s="402"/>
      <c r="C26" s="403"/>
      <c r="D26" s="404"/>
      <c r="E26" s="379" t="s">
        <v>175</v>
      </c>
      <c r="F26" s="380"/>
      <c r="G26" s="380"/>
      <c r="H26" s="380"/>
      <c r="I26" s="380"/>
      <c r="J26" s="380"/>
      <c r="K26" s="381"/>
      <c r="L26" s="376">
        <v>1</v>
      </c>
      <c r="M26" s="377"/>
      <c r="N26" s="377"/>
      <c r="O26" s="377"/>
      <c r="P26" s="378"/>
      <c r="Q26" s="376">
        <v>7000</v>
      </c>
      <c r="R26" s="377"/>
      <c r="S26" s="377"/>
      <c r="T26" s="377"/>
      <c r="U26" s="377"/>
      <c r="V26" s="378"/>
      <c r="W26" s="466"/>
      <c r="X26" s="403"/>
      <c r="Y26" s="404"/>
      <c r="Z26" s="379" t="s">
        <v>176</v>
      </c>
      <c r="AA26" s="434"/>
      <c r="AB26" s="434"/>
      <c r="AC26" s="434"/>
      <c r="AD26" s="434"/>
      <c r="AE26" s="434"/>
      <c r="AF26" s="434"/>
      <c r="AG26" s="435"/>
      <c r="AH26" s="376">
        <v>11</v>
      </c>
      <c r="AI26" s="377"/>
      <c r="AJ26" s="377"/>
      <c r="AK26" s="377"/>
      <c r="AL26" s="378"/>
      <c r="AM26" s="376">
        <v>35981</v>
      </c>
      <c r="AN26" s="377"/>
      <c r="AO26" s="377"/>
      <c r="AP26" s="377"/>
      <c r="AQ26" s="377"/>
      <c r="AR26" s="378"/>
      <c r="AS26" s="376">
        <v>3271</v>
      </c>
      <c r="AT26" s="377"/>
      <c r="AU26" s="377"/>
      <c r="AV26" s="377"/>
      <c r="AW26" s="377"/>
      <c r="AX26" s="436"/>
      <c r="AY26" s="463" t="s">
        <v>177</v>
      </c>
      <c r="AZ26" s="383"/>
      <c r="BA26" s="383"/>
      <c r="BB26" s="383"/>
      <c r="BC26" s="383"/>
      <c r="BD26" s="383"/>
      <c r="BE26" s="383"/>
      <c r="BF26" s="383"/>
      <c r="BG26" s="383"/>
      <c r="BH26" s="383"/>
      <c r="BI26" s="383"/>
      <c r="BJ26" s="383"/>
      <c r="BK26" s="383"/>
      <c r="BL26" s="383"/>
      <c r="BM26" s="464"/>
      <c r="BN26" s="423" t="s">
        <v>173</v>
      </c>
      <c r="BO26" s="424"/>
      <c r="BP26" s="424"/>
      <c r="BQ26" s="424"/>
      <c r="BR26" s="424"/>
      <c r="BS26" s="424"/>
      <c r="BT26" s="424"/>
      <c r="BU26" s="425"/>
      <c r="BV26" s="423" t="s">
        <v>128</v>
      </c>
      <c r="BW26" s="424"/>
      <c r="BX26" s="424"/>
      <c r="BY26" s="424"/>
      <c r="BZ26" s="424"/>
      <c r="CA26" s="424"/>
      <c r="CB26" s="424"/>
      <c r="CC26" s="425"/>
      <c r="CD26" s="191"/>
      <c r="CE26" s="455"/>
      <c r="CF26" s="455"/>
      <c r="CG26" s="455"/>
      <c r="CH26" s="455"/>
      <c r="CI26" s="455"/>
      <c r="CJ26" s="455"/>
      <c r="CK26" s="455"/>
      <c r="CL26" s="455"/>
      <c r="CM26" s="455"/>
      <c r="CN26" s="455"/>
      <c r="CO26" s="455"/>
      <c r="CP26" s="455"/>
      <c r="CQ26" s="455"/>
      <c r="CR26" s="455"/>
      <c r="CS26" s="456"/>
      <c r="CT26" s="420"/>
      <c r="CU26" s="421"/>
      <c r="CV26" s="421"/>
      <c r="CW26" s="421"/>
      <c r="CX26" s="421"/>
      <c r="CY26" s="421"/>
      <c r="CZ26" s="421"/>
      <c r="DA26" s="422"/>
      <c r="DB26" s="420"/>
      <c r="DC26" s="421"/>
      <c r="DD26" s="421"/>
      <c r="DE26" s="421"/>
      <c r="DF26" s="421"/>
      <c r="DG26" s="421"/>
      <c r="DH26" s="421"/>
      <c r="DI26" s="422"/>
    </row>
    <row r="27" spans="1:113" ht="18.75" customHeight="1" thickBot="1" x14ac:dyDescent="0.2">
      <c r="A27" s="178"/>
      <c r="B27" s="402"/>
      <c r="C27" s="403"/>
      <c r="D27" s="404"/>
      <c r="E27" s="379" t="s">
        <v>178</v>
      </c>
      <c r="F27" s="380"/>
      <c r="G27" s="380"/>
      <c r="H27" s="380"/>
      <c r="I27" s="380"/>
      <c r="J27" s="380"/>
      <c r="K27" s="381"/>
      <c r="L27" s="376">
        <v>1</v>
      </c>
      <c r="M27" s="377"/>
      <c r="N27" s="377"/>
      <c r="O27" s="377"/>
      <c r="P27" s="378"/>
      <c r="Q27" s="376">
        <v>4420</v>
      </c>
      <c r="R27" s="377"/>
      <c r="S27" s="377"/>
      <c r="T27" s="377"/>
      <c r="U27" s="377"/>
      <c r="V27" s="378"/>
      <c r="W27" s="466"/>
      <c r="X27" s="403"/>
      <c r="Y27" s="404"/>
      <c r="Z27" s="379" t="s">
        <v>179</v>
      </c>
      <c r="AA27" s="380"/>
      <c r="AB27" s="380"/>
      <c r="AC27" s="380"/>
      <c r="AD27" s="380"/>
      <c r="AE27" s="380"/>
      <c r="AF27" s="380"/>
      <c r="AG27" s="381"/>
      <c r="AH27" s="376">
        <v>5</v>
      </c>
      <c r="AI27" s="377"/>
      <c r="AJ27" s="377"/>
      <c r="AK27" s="377"/>
      <c r="AL27" s="378"/>
      <c r="AM27" s="376">
        <v>22545</v>
      </c>
      <c r="AN27" s="377"/>
      <c r="AO27" s="377"/>
      <c r="AP27" s="377"/>
      <c r="AQ27" s="377"/>
      <c r="AR27" s="378"/>
      <c r="AS27" s="376">
        <v>4509</v>
      </c>
      <c r="AT27" s="377"/>
      <c r="AU27" s="377"/>
      <c r="AV27" s="377"/>
      <c r="AW27" s="377"/>
      <c r="AX27" s="436"/>
      <c r="AY27" s="460" t="s">
        <v>180</v>
      </c>
      <c r="AZ27" s="461"/>
      <c r="BA27" s="461"/>
      <c r="BB27" s="461"/>
      <c r="BC27" s="461"/>
      <c r="BD27" s="461"/>
      <c r="BE27" s="461"/>
      <c r="BF27" s="461"/>
      <c r="BG27" s="461"/>
      <c r="BH27" s="461"/>
      <c r="BI27" s="461"/>
      <c r="BJ27" s="461"/>
      <c r="BK27" s="461"/>
      <c r="BL27" s="461"/>
      <c r="BM27" s="462"/>
      <c r="BN27" s="457" t="s">
        <v>173</v>
      </c>
      <c r="BO27" s="458"/>
      <c r="BP27" s="458"/>
      <c r="BQ27" s="458"/>
      <c r="BR27" s="458"/>
      <c r="BS27" s="458"/>
      <c r="BT27" s="458"/>
      <c r="BU27" s="459"/>
      <c r="BV27" s="457" t="s">
        <v>173</v>
      </c>
      <c r="BW27" s="458"/>
      <c r="BX27" s="458"/>
      <c r="BY27" s="458"/>
      <c r="BZ27" s="458"/>
      <c r="CA27" s="458"/>
      <c r="CB27" s="458"/>
      <c r="CC27" s="459"/>
      <c r="CD27" s="193"/>
      <c r="CE27" s="455"/>
      <c r="CF27" s="455"/>
      <c r="CG27" s="455"/>
      <c r="CH27" s="455"/>
      <c r="CI27" s="455"/>
      <c r="CJ27" s="455"/>
      <c r="CK27" s="455"/>
      <c r="CL27" s="455"/>
      <c r="CM27" s="455"/>
      <c r="CN27" s="455"/>
      <c r="CO27" s="455"/>
      <c r="CP27" s="455"/>
      <c r="CQ27" s="455"/>
      <c r="CR27" s="455"/>
      <c r="CS27" s="456"/>
      <c r="CT27" s="420"/>
      <c r="CU27" s="421"/>
      <c r="CV27" s="421"/>
      <c r="CW27" s="421"/>
      <c r="CX27" s="421"/>
      <c r="CY27" s="421"/>
      <c r="CZ27" s="421"/>
      <c r="DA27" s="422"/>
      <c r="DB27" s="420"/>
      <c r="DC27" s="421"/>
      <c r="DD27" s="421"/>
      <c r="DE27" s="421"/>
      <c r="DF27" s="421"/>
      <c r="DG27" s="421"/>
      <c r="DH27" s="421"/>
      <c r="DI27" s="422"/>
    </row>
    <row r="28" spans="1:113" ht="18.75" customHeight="1" x14ac:dyDescent="0.15">
      <c r="A28" s="178"/>
      <c r="B28" s="402"/>
      <c r="C28" s="403"/>
      <c r="D28" s="404"/>
      <c r="E28" s="379" t="s">
        <v>181</v>
      </c>
      <c r="F28" s="380"/>
      <c r="G28" s="380"/>
      <c r="H28" s="380"/>
      <c r="I28" s="380"/>
      <c r="J28" s="380"/>
      <c r="K28" s="381"/>
      <c r="L28" s="376">
        <v>1</v>
      </c>
      <c r="M28" s="377"/>
      <c r="N28" s="377"/>
      <c r="O28" s="377"/>
      <c r="P28" s="378"/>
      <c r="Q28" s="376">
        <v>3900</v>
      </c>
      <c r="R28" s="377"/>
      <c r="S28" s="377"/>
      <c r="T28" s="377"/>
      <c r="U28" s="377"/>
      <c r="V28" s="378"/>
      <c r="W28" s="466"/>
      <c r="X28" s="403"/>
      <c r="Y28" s="404"/>
      <c r="Z28" s="379" t="s">
        <v>182</v>
      </c>
      <c r="AA28" s="380"/>
      <c r="AB28" s="380"/>
      <c r="AC28" s="380"/>
      <c r="AD28" s="380"/>
      <c r="AE28" s="380"/>
      <c r="AF28" s="380"/>
      <c r="AG28" s="381"/>
      <c r="AH28" s="376" t="s">
        <v>128</v>
      </c>
      <c r="AI28" s="377"/>
      <c r="AJ28" s="377"/>
      <c r="AK28" s="377"/>
      <c r="AL28" s="378"/>
      <c r="AM28" s="376" t="s">
        <v>128</v>
      </c>
      <c r="AN28" s="377"/>
      <c r="AO28" s="377"/>
      <c r="AP28" s="377"/>
      <c r="AQ28" s="377"/>
      <c r="AR28" s="378"/>
      <c r="AS28" s="376" t="s">
        <v>128</v>
      </c>
      <c r="AT28" s="377"/>
      <c r="AU28" s="377"/>
      <c r="AV28" s="377"/>
      <c r="AW28" s="377"/>
      <c r="AX28" s="436"/>
      <c r="AY28" s="440" t="s">
        <v>183</v>
      </c>
      <c r="AZ28" s="441"/>
      <c r="BA28" s="441"/>
      <c r="BB28" s="442"/>
      <c r="BC28" s="449" t="s">
        <v>48</v>
      </c>
      <c r="BD28" s="450"/>
      <c r="BE28" s="450"/>
      <c r="BF28" s="450"/>
      <c r="BG28" s="450"/>
      <c r="BH28" s="450"/>
      <c r="BI28" s="450"/>
      <c r="BJ28" s="450"/>
      <c r="BK28" s="450"/>
      <c r="BL28" s="450"/>
      <c r="BM28" s="451"/>
      <c r="BN28" s="452">
        <v>2230669</v>
      </c>
      <c r="BO28" s="453"/>
      <c r="BP28" s="453"/>
      <c r="BQ28" s="453"/>
      <c r="BR28" s="453"/>
      <c r="BS28" s="453"/>
      <c r="BT28" s="453"/>
      <c r="BU28" s="454"/>
      <c r="BV28" s="452">
        <v>1962778</v>
      </c>
      <c r="BW28" s="453"/>
      <c r="BX28" s="453"/>
      <c r="BY28" s="453"/>
      <c r="BZ28" s="453"/>
      <c r="CA28" s="453"/>
      <c r="CB28" s="453"/>
      <c r="CC28" s="454"/>
      <c r="CD28" s="191"/>
      <c r="CE28" s="455"/>
      <c r="CF28" s="455"/>
      <c r="CG28" s="455"/>
      <c r="CH28" s="455"/>
      <c r="CI28" s="455"/>
      <c r="CJ28" s="455"/>
      <c r="CK28" s="455"/>
      <c r="CL28" s="455"/>
      <c r="CM28" s="455"/>
      <c r="CN28" s="455"/>
      <c r="CO28" s="455"/>
      <c r="CP28" s="455"/>
      <c r="CQ28" s="455"/>
      <c r="CR28" s="455"/>
      <c r="CS28" s="456"/>
      <c r="CT28" s="420"/>
      <c r="CU28" s="421"/>
      <c r="CV28" s="421"/>
      <c r="CW28" s="421"/>
      <c r="CX28" s="421"/>
      <c r="CY28" s="421"/>
      <c r="CZ28" s="421"/>
      <c r="DA28" s="422"/>
      <c r="DB28" s="420"/>
      <c r="DC28" s="421"/>
      <c r="DD28" s="421"/>
      <c r="DE28" s="421"/>
      <c r="DF28" s="421"/>
      <c r="DG28" s="421"/>
      <c r="DH28" s="421"/>
      <c r="DI28" s="422"/>
    </row>
    <row r="29" spans="1:113" ht="18.75" customHeight="1" x14ac:dyDescent="0.15">
      <c r="A29" s="178"/>
      <c r="B29" s="402"/>
      <c r="C29" s="403"/>
      <c r="D29" s="404"/>
      <c r="E29" s="379" t="s">
        <v>184</v>
      </c>
      <c r="F29" s="380"/>
      <c r="G29" s="380"/>
      <c r="H29" s="380"/>
      <c r="I29" s="380"/>
      <c r="J29" s="380"/>
      <c r="K29" s="381"/>
      <c r="L29" s="376">
        <v>20</v>
      </c>
      <c r="M29" s="377"/>
      <c r="N29" s="377"/>
      <c r="O29" s="377"/>
      <c r="P29" s="378"/>
      <c r="Q29" s="376">
        <v>3670</v>
      </c>
      <c r="R29" s="377"/>
      <c r="S29" s="377"/>
      <c r="T29" s="377"/>
      <c r="U29" s="377"/>
      <c r="V29" s="378"/>
      <c r="W29" s="467"/>
      <c r="X29" s="468"/>
      <c r="Y29" s="469"/>
      <c r="Z29" s="379" t="s">
        <v>185</v>
      </c>
      <c r="AA29" s="380"/>
      <c r="AB29" s="380"/>
      <c r="AC29" s="380"/>
      <c r="AD29" s="380"/>
      <c r="AE29" s="380"/>
      <c r="AF29" s="380"/>
      <c r="AG29" s="381"/>
      <c r="AH29" s="376">
        <v>467</v>
      </c>
      <c r="AI29" s="377"/>
      <c r="AJ29" s="377"/>
      <c r="AK29" s="377"/>
      <c r="AL29" s="378"/>
      <c r="AM29" s="376">
        <v>1528665</v>
      </c>
      <c r="AN29" s="377"/>
      <c r="AO29" s="377"/>
      <c r="AP29" s="377"/>
      <c r="AQ29" s="377"/>
      <c r="AR29" s="378"/>
      <c r="AS29" s="376">
        <v>3273</v>
      </c>
      <c r="AT29" s="377"/>
      <c r="AU29" s="377"/>
      <c r="AV29" s="377"/>
      <c r="AW29" s="377"/>
      <c r="AX29" s="436"/>
      <c r="AY29" s="443"/>
      <c r="AZ29" s="444"/>
      <c r="BA29" s="444"/>
      <c r="BB29" s="445"/>
      <c r="BC29" s="437" t="s">
        <v>186</v>
      </c>
      <c r="BD29" s="438"/>
      <c r="BE29" s="438"/>
      <c r="BF29" s="438"/>
      <c r="BG29" s="438"/>
      <c r="BH29" s="438"/>
      <c r="BI29" s="438"/>
      <c r="BJ29" s="438"/>
      <c r="BK29" s="438"/>
      <c r="BL29" s="438"/>
      <c r="BM29" s="439"/>
      <c r="BN29" s="423">
        <v>1469931</v>
      </c>
      <c r="BO29" s="424"/>
      <c r="BP29" s="424"/>
      <c r="BQ29" s="424"/>
      <c r="BR29" s="424"/>
      <c r="BS29" s="424"/>
      <c r="BT29" s="424"/>
      <c r="BU29" s="425"/>
      <c r="BV29" s="423">
        <v>2159888</v>
      </c>
      <c r="BW29" s="424"/>
      <c r="BX29" s="424"/>
      <c r="BY29" s="424"/>
      <c r="BZ29" s="424"/>
      <c r="CA29" s="424"/>
      <c r="CB29" s="424"/>
      <c r="CC29" s="425"/>
      <c r="CD29" s="193"/>
      <c r="CE29" s="455"/>
      <c r="CF29" s="455"/>
      <c r="CG29" s="455"/>
      <c r="CH29" s="455"/>
      <c r="CI29" s="455"/>
      <c r="CJ29" s="455"/>
      <c r="CK29" s="455"/>
      <c r="CL29" s="455"/>
      <c r="CM29" s="455"/>
      <c r="CN29" s="455"/>
      <c r="CO29" s="455"/>
      <c r="CP29" s="455"/>
      <c r="CQ29" s="455"/>
      <c r="CR29" s="455"/>
      <c r="CS29" s="456"/>
      <c r="CT29" s="420"/>
      <c r="CU29" s="421"/>
      <c r="CV29" s="421"/>
      <c r="CW29" s="421"/>
      <c r="CX29" s="421"/>
      <c r="CY29" s="421"/>
      <c r="CZ29" s="421"/>
      <c r="DA29" s="422"/>
      <c r="DB29" s="420"/>
      <c r="DC29" s="421"/>
      <c r="DD29" s="421"/>
      <c r="DE29" s="421"/>
      <c r="DF29" s="421"/>
      <c r="DG29" s="421"/>
      <c r="DH29" s="421"/>
      <c r="DI29" s="422"/>
    </row>
    <row r="30" spans="1:113" ht="18.75" customHeight="1" thickBot="1" x14ac:dyDescent="0.2">
      <c r="A30" s="178"/>
      <c r="B30" s="405"/>
      <c r="C30" s="406"/>
      <c r="D30" s="407"/>
      <c r="E30" s="384"/>
      <c r="F30" s="385"/>
      <c r="G30" s="385"/>
      <c r="H30" s="385"/>
      <c r="I30" s="385"/>
      <c r="J30" s="385"/>
      <c r="K30" s="386"/>
      <c r="L30" s="387"/>
      <c r="M30" s="388"/>
      <c r="N30" s="388"/>
      <c r="O30" s="388"/>
      <c r="P30" s="389"/>
      <c r="Q30" s="387"/>
      <c r="R30" s="388"/>
      <c r="S30" s="388"/>
      <c r="T30" s="388"/>
      <c r="U30" s="388"/>
      <c r="V30" s="389"/>
      <c r="W30" s="390" t="s">
        <v>187</v>
      </c>
      <c r="X30" s="391"/>
      <c r="Y30" s="391"/>
      <c r="Z30" s="391"/>
      <c r="AA30" s="391"/>
      <c r="AB30" s="391"/>
      <c r="AC30" s="391"/>
      <c r="AD30" s="391"/>
      <c r="AE30" s="391"/>
      <c r="AF30" s="391"/>
      <c r="AG30" s="392"/>
      <c r="AH30" s="393">
        <v>101.1</v>
      </c>
      <c r="AI30" s="394"/>
      <c r="AJ30" s="394"/>
      <c r="AK30" s="394"/>
      <c r="AL30" s="394"/>
      <c r="AM30" s="394"/>
      <c r="AN30" s="394"/>
      <c r="AO30" s="394"/>
      <c r="AP30" s="394"/>
      <c r="AQ30" s="394"/>
      <c r="AR30" s="394"/>
      <c r="AS30" s="394"/>
      <c r="AT30" s="394"/>
      <c r="AU30" s="394"/>
      <c r="AV30" s="394"/>
      <c r="AW30" s="394"/>
      <c r="AX30" s="395"/>
      <c r="AY30" s="446"/>
      <c r="AZ30" s="447"/>
      <c r="BA30" s="447"/>
      <c r="BB30" s="448"/>
      <c r="BC30" s="396" t="s">
        <v>50</v>
      </c>
      <c r="BD30" s="397"/>
      <c r="BE30" s="397"/>
      <c r="BF30" s="397"/>
      <c r="BG30" s="397"/>
      <c r="BH30" s="397"/>
      <c r="BI30" s="397"/>
      <c r="BJ30" s="397"/>
      <c r="BK30" s="397"/>
      <c r="BL30" s="397"/>
      <c r="BM30" s="398"/>
      <c r="BN30" s="457">
        <v>1384874</v>
      </c>
      <c r="BO30" s="458"/>
      <c r="BP30" s="458"/>
      <c r="BQ30" s="458"/>
      <c r="BR30" s="458"/>
      <c r="BS30" s="458"/>
      <c r="BT30" s="458"/>
      <c r="BU30" s="459"/>
      <c r="BV30" s="457">
        <v>1181282</v>
      </c>
      <c r="BW30" s="458"/>
      <c r="BX30" s="458"/>
      <c r="BY30" s="458"/>
      <c r="BZ30" s="458"/>
      <c r="CA30" s="458"/>
      <c r="CB30" s="458"/>
      <c r="CC30" s="459"/>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382" t="s">
        <v>188</v>
      </c>
      <c r="D32" s="382"/>
      <c r="E32" s="382"/>
      <c r="F32" s="382"/>
      <c r="G32" s="382"/>
      <c r="H32" s="382"/>
      <c r="I32" s="382"/>
      <c r="J32" s="382"/>
      <c r="K32" s="382"/>
      <c r="L32" s="382"/>
      <c r="M32" s="382"/>
      <c r="N32" s="382"/>
      <c r="O32" s="382"/>
      <c r="P32" s="382"/>
      <c r="Q32" s="382"/>
      <c r="R32" s="382"/>
      <c r="S32" s="382"/>
      <c r="U32" s="383" t="s">
        <v>189</v>
      </c>
      <c r="V32" s="383"/>
      <c r="W32" s="383"/>
      <c r="X32" s="383"/>
      <c r="Y32" s="383"/>
      <c r="Z32" s="383"/>
      <c r="AA32" s="383"/>
      <c r="AB32" s="383"/>
      <c r="AC32" s="383"/>
      <c r="AD32" s="383"/>
      <c r="AE32" s="383"/>
      <c r="AF32" s="383"/>
      <c r="AG32" s="383"/>
      <c r="AH32" s="383"/>
      <c r="AI32" s="383"/>
      <c r="AJ32" s="383"/>
      <c r="AK32" s="383"/>
      <c r="AM32" s="383" t="s">
        <v>190</v>
      </c>
      <c r="AN32" s="383"/>
      <c r="AO32" s="383"/>
      <c r="AP32" s="383"/>
      <c r="AQ32" s="383"/>
      <c r="AR32" s="383"/>
      <c r="AS32" s="383"/>
      <c r="AT32" s="383"/>
      <c r="AU32" s="383"/>
      <c r="AV32" s="383"/>
      <c r="AW32" s="383"/>
      <c r="AX32" s="383"/>
      <c r="AY32" s="383"/>
      <c r="AZ32" s="383"/>
      <c r="BA32" s="383"/>
      <c r="BB32" s="383"/>
      <c r="BC32" s="383"/>
      <c r="BE32" s="383" t="s">
        <v>191</v>
      </c>
      <c r="BF32" s="383"/>
      <c r="BG32" s="383"/>
      <c r="BH32" s="383"/>
      <c r="BI32" s="383"/>
      <c r="BJ32" s="383"/>
      <c r="BK32" s="383"/>
      <c r="BL32" s="383"/>
      <c r="BM32" s="383"/>
      <c r="BN32" s="383"/>
      <c r="BO32" s="383"/>
      <c r="BP32" s="383"/>
      <c r="BQ32" s="383"/>
      <c r="BR32" s="383"/>
      <c r="BS32" s="383"/>
      <c r="BT32" s="383"/>
      <c r="BU32" s="383"/>
      <c r="BW32" s="383" t="s">
        <v>192</v>
      </c>
      <c r="BX32" s="383"/>
      <c r="BY32" s="383"/>
      <c r="BZ32" s="383"/>
      <c r="CA32" s="383"/>
      <c r="CB32" s="383"/>
      <c r="CC32" s="383"/>
      <c r="CD32" s="383"/>
      <c r="CE32" s="383"/>
      <c r="CF32" s="383"/>
      <c r="CG32" s="383"/>
      <c r="CH32" s="383"/>
      <c r="CI32" s="383"/>
      <c r="CJ32" s="383"/>
      <c r="CK32" s="383"/>
      <c r="CL32" s="383"/>
      <c r="CM32" s="383"/>
      <c r="CO32" s="383" t="s">
        <v>193</v>
      </c>
      <c r="CP32" s="383"/>
      <c r="CQ32" s="383"/>
      <c r="CR32" s="383"/>
      <c r="CS32" s="383"/>
      <c r="CT32" s="383"/>
      <c r="CU32" s="383"/>
      <c r="CV32" s="383"/>
      <c r="CW32" s="383"/>
      <c r="CX32" s="383"/>
      <c r="CY32" s="383"/>
      <c r="CZ32" s="383"/>
      <c r="DA32" s="383"/>
      <c r="DB32" s="383"/>
      <c r="DC32" s="383"/>
      <c r="DD32" s="383"/>
      <c r="DE32" s="383"/>
      <c r="DI32" s="201"/>
    </row>
    <row r="33" spans="1:113" ht="13.5" customHeight="1" x14ac:dyDescent="0.15">
      <c r="A33" s="178"/>
      <c r="B33" s="202"/>
      <c r="C33" s="375" t="s">
        <v>194</v>
      </c>
      <c r="D33" s="375"/>
      <c r="E33" s="374" t="s">
        <v>195</v>
      </c>
      <c r="F33" s="374"/>
      <c r="G33" s="374"/>
      <c r="H33" s="374"/>
      <c r="I33" s="374"/>
      <c r="J33" s="374"/>
      <c r="K33" s="374"/>
      <c r="L33" s="374"/>
      <c r="M33" s="374"/>
      <c r="N33" s="374"/>
      <c r="O33" s="374"/>
      <c r="P33" s="374"/>
      <c r="Q33" s="374"/>
      <c r="R33" s="374"/>
      <c r="S33" s="374"/>
      <c r="T33" s="203"/>
      <c r="U33" s="375" t="s">
        <v>194</v>
      </c>
      <c r="V33" s="375"/>
      <c r="W33" s="374" t="s">
        <v>195</v>
      </c>
      <c r="X33" s="374"/>
      <c r="Y33" s="374"/>
      <c r="Z33" s="374"/>
      <c r="AA33" s="374"/>
      <c r="AB33" s="374"/>
      <c r="AC33" s="374"/>
      <c r="AD33" s="374"/>
      <c r="AE33" s="374"/>
      <c r="AF33" s="374"/>
      <c r="AG33" s="374"/>
      <c r="AH33" s="374"/>
      <c r="AI33" s="374"/>
      <c r="AJ33" s="374"/>
      <c r="AK33" s="374"/>
      <c r="AL33" s="203"/>
      <c r="AM33" s="375" t="s">
        <v>196</v>
      </c>
      <c r="AN33" s="375"/>
      <c r="AO33" s="374" t="s">
        <v>197</v>
      </c>
      <c r="AP33" s="374"/>
      <c r="AQ33" s="374"/>
      <c r="AR33" s="374"/>
      <c r="AS33" s="374"/>
      <c r="AT33" s="374"/>
      <c r="AU33" s="374"/>
      <c r="AV33" s="374"/>
      <c r="AW33" s="374"/>
      <c r="AX33" s="374"/>
      <c r="AY33" s="374"/>
      <c r="AZ33" s="374"/>
      <c r="BA33" s="374"/>
      <c r="BB33" s="374"/>
      <c r="BC33" s="374"/>
      <c r="BD33" s="204"/>
      <c r="BE33" s="374" t="s">
        <v>198</v>
      </c>
      <c r="BF33" s="374"/>
      <c r="BG33" s="374" t="s">
        <v>199</v>
      </c>
      <c r="BH33" s="374"/>
      <c r="BI33" s="374"/>
      <c r="BJ33" s="374"/>
      <c r="BK33" s="374"/>
      <c r="BL33" s="374"/>
      <c r="BM33" s="374"/>
      <c r="BN33" s="374"/>
      <c r="BO33" s="374"/>
      <c r="BP33" s="374"/>
      <c r="BQ33" s="374"/>
      <c r="BR33" s="374"/>
      <c r="BS33" s="374"/>
      <c r="BT33" s="374"/>
      <c r="BU33" s="374"/>
      <c r="BV33" s="204"/>
      <c r="BW33" s="375" t="s">
        <v>198</v>
      </c>
      <c r="BX33" s="375"/>
      <c r="BY33" s="374" t="s">
        <v>200</v>
      </c>
      <c r="BZ33" s="374"/>
      <c r="CA33" s="374"/>
      <c r="CB33" s="374"/>
      <c r="CC33" s="374"/>
      <c r="CD33" s="374"/>
      <c r="CE33" s="374"/>
      <c r="CF33" s="374"/>
      <c r="CG33" s="374"/>
      <c r="CH33" s="374"/>
      <c r="CI33" s="374"/>
      <c r="CJ33" s="374"/>
      <c r="CK33" s="374"/>
      <c r="CL33" s="374"/>
      <c r="CM33" s="374"/>
      <c r="CN33" s="203"/>
      <c r="CO33" s="375" t="s">
        <v>194</v>
      </c>
      <c r="CP33" s="375"/>
      <c r="CQ33" s="374" t="s">
        <v>201</v>
      </c>
      <c r="CR33" s="374"/>
      <c r="CS33" s="374"/>
      <c r="CT33" s="374"/>
      <c r="CU33" s="374"/>
      <c r="CV33" s="374"/>
      <c r="CW33" s="374"/>
      <c r="CX33" s="374"/>
      <c r="CY33" s="374"/>
      <c r="CZ33" s="374"/>
      <c r="DA33" s="374"/>
      <c r="DB33" s="374"/>
      <c r="DC33" s="374"/>
      <c r="DD33" s="374"/>
      <c r="DE33" s="374"/>
      <c r="DF33" s="203"/>
      <c r="DG33" s="373" t="s">
        <v>202</v>
      </c>
      <c r="DH33" s="373"/>
      <c r="DI33" s="205"/>
    </row>
    <row r="34" spans="1:113" ht="32.25" customHeight="1" x14ac:dyDescent="0.15">
      <c r="A34" s="178"/>
      <c r="B34" s="202"/>
      <c r="C34" s="371">
        <f>IF(E34="","",1)</f>
        <v>1</v>
      </c>
      <c r="D34" s="371"/>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78"/>
      <c r="U34" s="371">
        <f>IF(W34="","",MAX(C34:D43)+1)</f>
        <v>4</v>
      </c>
      <c r="V34" s="371"/>
      <c r="W34" s="372" t="str">
        <f>IF('各会計、関係団体の財政状況及び健全化判断比率'!B28="","",'各会計、関係団体の財政状況及び健全化判断比率'!B28)</f>
        <v>国民健康保険事業特別会計</v>
      </c>
      <c r="X34" s="372"/>
      <c r="Y34" s="372"/>
      <c r="Z34" s="372"/>
      <c r="AA34" s="372"/>
      <c r="AB34" s="372"/>
      <c r="AC34" s="372"/>
      <c r="AD34" s="372"/>
      <c r="AE34" s="372"/>
      <c r="AF34" s="372"/>
      <c r="AG34" s="372"/>
      <c r="AH34" s="372"/>
      <c r="AI34" s="372"/>
      <c r="AJ34" s="372"/>
      <c r="AK34" s="372"/>
      <c r="AL34" s="178"/>
      <c r="AM34" s="371">
        <f>IF(AO34="","",MAX(C34:D43,U34:V43)+1)</f>
        <v>7</v>
      </c>
      <c r="AN34" s="371"/>
      <c r="AO34" s="372" t="str">
        <f>IF('各会計、関係団体の財政状況及び健全化判断比率'!B31="","",'各会計、関係団体の財政状況及び健全化判断比率'!B31)</f>
        <v>水道事業会計</v>
      </c>
      <c r="AP34" s="372"/>
      <c r="AQ34" s="372"/>
      <c r="AR34" s="372"/>
      <c r="AS34" s="372"/>
      <c r="AT34" s="372"/>
      <c r="AU34" s="372"/>
      <c r="AV34" s="372"/>
      <c r="AW34" s="372"/>
      <c r="AX34" s="372"/>
      <c r="AY34" s="372"/>
      <c r="AZ34" s="372"/>
      <c r="BA34" s="372"/>
      <c r="BB34" s="372"/>
      <c r="BC34" s="372"/>
      <c r="BD34" s="178"/>
      <c r="BE34" s="371">
        <f>IF(BG34="","",MAX(C34:D43,U34:V43,AM34:AN43)+1)</f>
        <v>9</v>
      </c>
      <c r="BF34" s="371"/>
      <c r="BG34" s="372" t="str">
        <f>IF('各会計、関係団体の財政状況及び健全化判断比率'!B33="","",'各会計、関係団体の財政状況及び健全化判断比率'!B33)</f>
        <v>工業団地造成事業特別会計</v>
      </c>
      <c r="BH34" s="372"/>
      <c r="BI34" s="372"/>
      <c r="BJ34" s="372"/>
      <c r="BK34" s="372"/>
      <c r="BL34" s="372"/>
      <c r="BM34" s="372"/>
      <c r="BN34" s="372"/>
      <c r="BO34" s="372"/>
      <c r="BP34" s="372"/>
      <c r="BQ34" s="372"/>
      <c r="BR34" s="372"/>
      <c r="BS34" s="372"/>
      <c r="BT34" s="372"/>
      <c r="BU34" s="372"/>
      <c r="BV34" s="178"/>
      <c r="BW34" s="371">
        <f>IF(BY34="","",MAX(C34:D43,U34:V43,AM34:AN43,BE34:BF43)+1)</f>
        <v>10</v>
      </c>
      <c r="BX34" s="371"/>
      <c r="BY34" s="372" t="str">
        <f>IF('各会計、関係団体の財政状況及び健全化判断比率'!B68="","",'各会計、関係団体の財政状況及び健全化判断比率'!B68)</f>
        <v>喜多方地方広域市町村圏組合</v>
      </c>
      <c r="BZ34" s="372"/>
      <c r="CA34" s="372"/>
      <c r="CB34" s="372"/>
      <c r="CC34" s="372"/>
      <c r="CD34" s="372"/>
      <c r="CE34" s="372"/>
      <c r="CF34" s="372"/>
      <c r="CG34" s="372"/>
      <c r="CH34" s="372"/>
      <c r="CI34" s="372"/>
      <c r="CJ34" s="372"/>
      <c r="CK34" s="372"/>
      <c r="CL34" s="372"/>
      <c r="CM34" s="372"/>
      <c r="CN34" s="178"/>
      <c r="CO34" s="371">
        <f>IF(CQ34="","",MAX(C34:D43,U34:V43,AM34:AN43,BE34:BF43,BW34:BX43)+1)</f>
        <v>20</v>
      </c>
      <c r="CP34" s="371"/>
      <c r="CQ34" s="372" t="str">
        <f>IF('各会計、関係団体の財政状況及び健全化判断比率'!BS7="","",'各会計、関係団体の財政状況及び健全化判断比率'!BS7)</f>
        <v>財団法人喜多方市体育協会</v>
      </c>
      <c r="CR34" s="372"/>
      <c r="CS34" s="372"/>
      <c r="CT34" s="372"/>
      <c r="CU34" s="372"/>
      <c r="CV34" s="372"/>
      <c r="CW34" s="372"/>
      <c r="CX34" s="372"/>
      <c r="CY34" s="372"/>
      <c r="CZ34" s="372"/>
      <c r="DA34" s="372"/>
      <c r="DB34" s="372"/>
      <c r="DC34" s="372"/>
      <c r="DD34" s="372"/>
      <c r="DE34" s="372"/>
      <c r="DG34" s="369" t="str">
        <f>IF('各会計、関係団体の財政状況及び健全化判断比率'!BR7="","",'各会計、関係団体の財政状況及び健全化判断比率'!BR7)</f>
        <v/>
      </c>
      <c r="DH34" s="369"/>
      <c r="DI34" s="205"/>
    </row>
    <row r="35" spans="1:113" ht="32.25" customHeight="1" x14ac:dyDescent="0.15">
      <c r="A35" s="178"/>
      <c r="B35" s="202"/>
      <c r="C35" s="371">
        <f>IF(E35="","",C34+1)</f>
        <v>2</v>
      </c>
      <c r="D35" s="371"/>
      <c r="E35" s="372" t="str">
        <f>IF('各会計、関係団体の財政状況及び健全化判断比率'!B8="","",'各会計、関係団体の財政状況及び健全化判断比率'!B8)</f>
        <v>公有林整備事業特別会計</v>
      </c>
      <c r="F35" s="372"/>
      <c r="G35" s="372"/>
      <c r="H35" s="372"/>
      <c r="I35" s="372"/>
      <c r="J35" s="372"/>
      <c r="K35" s="372"/>
      <c r="L35" s="372"/>
      <c r="M35" s="372"/>
      <c r="N35" s="372"/>
      <c r="O35" s="372"/>
      <c r="P35" s="372"/>
      <c r="Q35" s="372"/>
      <c r="R35" s="372"/>
      <c r="S35" s="372"/>
      <c r="T35" s="178"/>
      <c r="U35" s="371">
        <f>IF(W35="","",U34+1)</f>
        <v>5</v>
      </c>
      <c r="V35" s="371"/>
      <c r="W35" s="372" t="str">
        <f>IF('各会計、関係団体の財政状況及び健全化判断比率'!B29="","",'各会計、関係団体の財政状況及び健全化判断比率'!B29)</f>
        <v>介護保険事業特別会計</v>
      </c>
      <c r="X35" s="372"/>
      <c r="Y35" s="372"/>
      <c r="Z35" s="372"/>
      <c r="AA35" s="372"/>
      <c r="AB35" s="372"/>
      <c r="AC35" s="372"/>
      <c r="AD35" s="372"/>
      <c r="AE35" s="372"/>
      <c r="AF35" s="372"/>
      <c r="AG35" s="372"/>
      <c r="AH35" s="372"/>
      <c r="AI35" s="372"/>
      <c r="AJ35" s="372"/>
      <c r="AK35" s="372"/>
      <c r="AL35" s="178"/>
      <c r="AM35" s="371">
        <f t="shared" ref="AM35:AM43" si="0">IF(AO35="","",AM34+1)</f>
        <v>8</v>
      </c>
      <c r="AN35" s="371"/>
      <c r="AO35" s="372" t="str">
        <f>IF('各会計、関係団体の財政状況及び健全化判断比率'!B32="","",'各会計、関係団体の財政状況及び健全化判断比率'!B32)</f>
        <v>下水道事業会計</v>
      </c>
      <c r="AP35" s="372"/>
      <c r="AQ35" s="372"/>
      <c r="AR35" s="372"/>
      <c r="AS35" s="372"/>
      <c r="AT35" s="372"/>
      <c r="AU35" s="372"/>
      <c r="AV35" s="372"/>
      <c r="AW35" s="372"/>
      <c r="AX35" s="372"/>
      <c r="AY35" s="372"/>
      <c r="AZ35" s="372"/>
      <c r="BA35" s="372"/>
      <c r="BB35" s="372"/>
      <c r="BC35" s="372"/>
      <c r="BD35" s="178"/>
      <c r="BE35" s="371" t="str">
        <f t="shared" ref="BE35:BE43" si="1">IF(BG35="","",BE34+1)</f>
        <v/>
      </c>
      <c r="BF35" s="371"/>
      <c r="BG35" s="372"/>
      <c r="BH35" s="372"/>
      <c r="BI35" s="372"/>
      <c r="BJ35" s="372"/>
      <c r="BK35" s="372"/>
      <c r="BL35" s="372"/>
      <c r="BM35" s="372"/>
      <c r="BN35" s="372"/>
      <c r="BO35" s="372"/>
      <c r="BP35" s="372"/>
      <c r="BQ35" s="372"/>
      <c r="BR35" s="372"/>
      <c r="BS35" s="372"/>
      <c r="BT35" s="372"/>
      <c r="BU35" s="372"/>
      <c r="BV35" s="178"/>
      <c r="BW35" s="371">
        <f t="shared" ref="BW35:BW43" si="2">IF(BY35="","",BW34+1)</f>
        <v>11</v>
      </c>
      <c r="BX35" s="371"/>
      <c r="BY35" s="372" t="str">
        <f>IF('各会計、関係団体の財政状況及び健全化判断比率'!B69="","",'各会計、関係団体の財政状況及び健全化判断比率'!B69)</f>
        <v>●一般会計</v>
      </c>
      <c r="BZ35" s="372"/>
      <c r="CA35" s="372"/>
      <c r="CB35" s="372"/>
      <c r="CC35" s="372"/>
      <c r="CD35" s="372"/>
      <c r="CE35" s="372"/>
      <c r="CF35" s="372"/>
      <c r="CG35" s="372"/>
      <c r="CH35" s="372"/>
      <c r="CI35" s="372"/>
      <c r="CJ35" s="372"/>
      <c r="CK35" s="372"/>
      <c r="CL35" s="372"/>
      <c r="CM35" s="372"/>
      <c r="CN35" s="178"/>
      <c r="CO35" s="371">
        <f t="shared" ref="CO35:CO43" si="3">IF(CQ35="","",CO34+1)</f>
        <v>21</v>
      </c>
      <c r="CP35" s="371"/>
      <c r="CQ35" s="372" t="str">
        <f>IF('各会計、関係団体の財政状況及び健全化判断比率'!BS8="","",'各会計、関係団体の財政状況及び健全化判断比率'!BS8)</f>
        <v>喜多方市ふるさと振興株式会社</v>
      </c>
      <c r="CR35" s="372"/>
      <c r="CS35" s="372"/>
      <c r="CT35" s="372"/>
      <c r="CU35" s="372"/>
      <c r="CV35" s="372"/>
      <c r="CW35" s="372"/>
      <c r="CX35" s="372"/>
      <c r="CY35" s="372"/>
      <c r="CZ35" s="372"/>
      <c r="DA35" s="372"/>
      <c r="DB35" s="372"/>
      <c r="DC35" s="372"/>
      <c r="DD35" s="372"/>
      <c r="DE35" s="372"/>
      <c r="DG35" s="369" t="str">
        <f>IF('各会計、関係団体の財政状況及び健全化判断比率'!BR8="","",'各会計、関係団体の財政状況及び健全化判断比率'!BR8)</f>
        <v/>
      </c>
      <c r="DH35" s="369"/>
      <c r="DI35" s="205"/>
    </row>
    <row r="36" spans="1:113" ht="32.25" customHeight="1" x14ac:dyDescent="0.15">
      <c r="A36" s="178"/>
      <c r="B36" s="202"/>
      <c r="C36" s="371">
        <f>IF(E36="","",C35+1)</f>
        <v>3</v>
      </c>
      <c r="D36" s="371"/>
      <c r="E36" s="372" t="str">
        <f>IF('各会計、関係団体の財政状況及び健全化判断比率'!B9="","",'各会計、関係団体の財政状況及び健全化判断比率'!B9)</f>
        <v>塩川駅西土地区画整理事業特別会計</v>
      </c>
      <c r="F36" s="372"/>
      <c r="G36" s="372"/>
      <c r="H36" s="372"/>
      <c r="I36" s="372"/>
      <c r="J36" s="372"/>
      <c r="K36" s="372"/>
      <c r="L36" s="372"/>
      <c r="M36" s="372"/>
      <c r="N36" s="372"/>
      <c r="O36" s="372"/>
      <c r="P36" s="372"/>
      <c r="Q36" s="372"/>
      <c r="R36" s="372"/>
      <c r="S36" s="372"/>
      <c r="T36" s="178"/>
      <c r="U36" s="371">
        <f t="shared" ref="U36:U43" si="4">IF(W36="","",U35+1)</f>
        <v>6</v>
      </c>
      <c r="V36" s="371"/>
      <c r="W36" s="372" t="str">
        <f>IF('各会計、関係団体の財政状況及び健全化判断比率'!B30="","",'各会計、関係団体の財政状況及び健全化判断比率'!B30)</f>
        <v>後期高齢者医療事業特別会計</v>
      </c>
      <c r="X36" s="372"/>
      <c r="Y36" s="372"/>
      <c r="Z36" s="372"/>
      <c r="AA36" s="372"/>
      <c r="AB36" s="372"/>
      <c r="AC36" s="372"/>
      <c r="AD36" s="372"/>
      <c r="AE36" s="372"/>
      <c r="AF36" s="372"/>
      <c r="AG36" s="372"/>
      <c r="AH36" s="372"/>
      <c r="AI36" s="372"/>
      <c r="AJ36" s="372"/>
      <c r="AK36" s="372"/>
      <c r="AL36" s="178"/>
      <c r="AM36" s="371" t="str">
        <f t="shared" si="0"/>
        <v/>
      </c>
      <c r="AN36" s="371"/>
      <c r="AO36" s="372"/>
      <c r="AP36" s="372"/>
      <c r="AQ36" s="372"/>
      <c r="AR36" s="372"/>
      <c r="AS36" s="372"/>
      <c r="AT36" s="372"/>
      <c r="AU36" s="372"/>
      <c r="AV36" s="372"/>
      <c r="AW36" s="372"/>
      <c r="AX36" s="372"/>
      <c r="AY36" s="372"/>
      <c r="AZ36" s="372"/>
      <c r="BA36" s="372"/>
      <c r="BB36" s="372"/>
      <c r="BC36" s="372"/>
      <c r="BD36" s="178"/>
      <c r="BE36" s="371" t="str">
        <f t="shared" si="1"/>
        <v/>
      </c>
      <c r="BF36" s="371"/>
      <c r="BG36" s="372"/>
      <c r="BH36" s="372"/>
      <c r="BI36" s="372"/>
      <c r="BJ36" s="372"/>
      <c r="BK36" s="372"/>
      <c r="BL36" s="372"/>
      <c r="BM36" s="372"/>
      <c r="BN36" s="372"/>
      <c r="BO36" s="372"/>
      <c r="BP36" s="372"/>
      <c r="BQ36" s="372"/>
      <c r="BR36" s="372"/>
      <c r="BS36" s="372"/>
      <c r="BT36" s="372"/>
      <c r="BU36" s="372"/>
      <c r="BV36" s="178"/>
      <c r="BW36" s="371">
        <f t="shared" si="2"/>
        <v>12</v>
      </c>
      <c r="BX36" s="371"/>
      <c r="BY36" s="372" t="str">
        <f>IF('各会計、関係団体の財政状況及び健全化判断比率'!B70="","",'各会計、関係団体の財政状況及び健全化判断比率'!B70)</f>
        <v>●喜多方プラザ特別会計</v>
      </c>
      <c r="BZ36" s="372"/>
      <c r="CA36" s="372"/>
      <c r="CB36" s="372"/>
      <c r="CC36" s="372"/>
      <c r="CD36" s="372"/>
      <c r="CE36" s="372"/>
      <c r="CF36" s="372"/>
      <c r="CG36" s="372"/>
      <c r="CH36" s="372"/>
      <c r="CI36" s="372"/>
      <c r="CJ36" s="372"/>
      <c r="CK36" s="372"/>
      <c r="CL36" s="372"/>
      <c r="CM36" s="372"/>
      <c r="CN36" s="178"/>
      <c r="CO36" s="371">
        <f t="shared" si="3"/>
        <v>22</v>
      </c>
      <c r="CP36" s="371"/>
      <c r="CQ36" s="372" t="str">
        <f>IF('各会計、関係団体の財政状況及び健全化判断比率'!BS9="","",'各会計、関係団体の財政状況及び健全化判断比率'!BS9)</f>
        <v>喜多方地方土地開発公社</v>
      </c>
      <c r="CR36" s="372"/>
      <c r="CS36" s="372"/>
      <c r="CT36" s="372"/>
      <c r="CU36" s="372"/>
      <c r="CV36" s="372"/>
      <c r="CW36" s="372"/>
      <c r="CX36" s="372"/>
      <c r="CY36" s="372"/>
      <c r="CZ36" s="372"/>
      <c r="DA36" s="372"/>
      <c r="DB36" s="372"/>
      <c r="DC36" s="372"/>
      <c r="DD36" s="372"/>
      <c r="DE36" s="372"/>
      <c r="DG36" s="369" t="str">
        <f>IF('各会計、関係団体の財政状況及び健全化判断比率'!BR9="","",'各会計、関係団体の財政状況及び健全化判断比率'!BR9)</f>
        <v/>
      </c>
      <c r="DH36" s="369"/>
      <c r="DI36" s="205"/>
    </row>
    <row r="37" spans="1:113" ht="32.25" customHeight="1" x14ac:dyDescent="0.15">
      <c r="A37" s="178"/>
      <c r="B37" s="202"/>
      <c r="C37" s="371" t="str">
        <f>IF(E37="","",C36+1)</f>
        <v/>
      </c>
      <c r="D37" s="371"/>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78"/>
      <c r="U37" s="371" t="str">
        <f t="shared" si="4"/>
        <v/>
      </c>
      <c r="V37" s="371"/>
      <c r="W37" s="372"/>
      <c r="X37" s="372"/>
      <c r="Y37" s="372"/>
      <c r="Z37" s="372"/>
      <c r="AA37" s="372"/>
      <c r="AB37" s="372"/>
      <c r="AC37" s="372"/>
      <c r="AD37" s="372"/>
      <c r="AE37" s="372"/>
      <c r="AF37" s="372"/>
      <c r="AG37" s="372"/>
      <c r="AH37" s="372"/>
      <c r="AI37" s="372"/>
      <c r="AJ37" s="372"/>
      <c r="AK37" s="372"/>
      <c r="AL37" s="178"/>
      <c r="AM37" s="371" t="str">
        <f t="shared" si="0"/>
        <v/>
      </c>
      <c r="AN37" s="371"/>
      <c r="AO37" s="372"/>
      <c r="AP37" s="372"/>
      <c r="AQ37" s="372"/>
      <c r="AR37" s="372"/>
      <c r="AS37" s="372"/>
      <c r="AT37" s="372"/>
      <c r="AU37" s="372"/>
      <c r="AV37" s="372"/>
      <c r="AW37" s="372"/>
      <c r="AX37" s="372"/>
      <c r="AY37" s="372"/>
      <c r="AZ37" s="372"/>
      <c r="BA37" s="372"/>
      <c r="BB37" s="372"/>
      <c r="BC37" s="372"/>
      <c r="BD37" s="178"/>
      <c r="BE37" s="371" t="str">
        <f t="shared" si="1"/>
        <v/>
      </c>
      <c r="BF37" s="371"/>
      <c r="BG37" s="372"/>
      <c r="BH37" s="372"/>
      <c r="BI37" s="372"/>
      <c r="BJ37" s="372"/>
      <c r="BK37" s="372"/>
      <c r="BL37" s="372"/>
      <c r="BM37" s="372"/>
      <c r="BN37" s="372"/>
      <c r="BO37" s="372"/>
      <c r="BP37" s="372"/>
      <c r="BQ37" s="372"/>
      <c r="BR37" s="372"/>
      <c r="BS37" s="372"/>
      <c r="BT37" s="372"/>
      <c r="BU37" s="372"/>
      <c r="BV37" s="178"/>
      <c r="BW37" s="371">
        <f t="shared" si="2"/>
        <v>13</v>
      </c>
      <c r="BX37" s="371"/>
      <c r="BY37" s="372" t="str">
        <f>IF('各会計、関係団体の財政状況及び健全化判断比率'!B71="","",'各会計、関係団体の財政状況及び健全化判断比率'!B71)</f>
        <v>●介護保険事業特別会計</v>
      </c>
      <c r="BZ37" s="372"/>
      <c r="CA37" s="372"/>
      <c r="CB37" s="372"/>
      <c r="CC37" s="372"/>
      <c r="CD37" s="372"/>
      <c r="CE37" s="372"/>
      <c r="CF37" s="372"/>
      <c r="CG37" s="372"/>
      <c r="CH37" s="372"/>
      <c r="CI37" s="372"/>
      <c r="CJ37" s="372"/>
      <c r="CK37" s="372"/>
      <c r="CL37" s="372"/>
      <c r="CM37" s="372"/>
      <c r="CN37" s="178"/>
      <c r="CO37" s="371" t="str">
        <f t="shared" si="3"/>
        <v/>
      </c>
      <c r="CP37" s="371"/>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G37" s="369" t="str">
        <f>IF('各会計、関係団体の財政状況及び健全化判断比率'!BR10="","",'各会計、関係団体の財政状況及び健全化判断比率'!BR10)</f>
        <v/>
      </c>
      <c r="DH37" s="369"/>
      <c r="DI37" s="205"/>
    </row>
    <row r="38" spans="1:113" ht="32.25" customHeight="1" x14ac:dyDescent="0.15">
      <c r="A38" s="178"/>
      <c r="B38" s="202"/>
      <c r="C38" s="371" t="str">
        <f t="shared" ref="C38:C43" si="5">IF(E38="","",C37+1)</f>
        <v/>
      </c>
      <c r="D38" s="371"/>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78"/>
      <c r="U38" s="371" t="str">
        <f t="shared" si="4"/>
        <v/>
      </c>
      <c r="V38" s="371"/>
      <c r="W38" s="372"/>
      <c r="X38" s="372"/>
      <c r="Y38" s="372"/>
      <c r="Z38" s="372"/>
      <c r="AA38" s="372"/>
      <c r="AB38" s="372"/>
      <c r="AC38" s="372"/>
      <c r="AD38" s="372"/>
      <c r="AE38" s="372"/>
      <c r="AF38" s="372"/>
      <c r="AG38" s="372"/>
      <c r="AH38" s="372"/>
      <c r="AI38" s="372"/>
      <c r="AJ38" s="372"/>
      <c r="AK38" s="372"/>
      <c r="AL38" s="178"/>
      <c r="AM38" s="371" t="str">
        <f t="shared" si="0"/>
        <v/>
      </c>
      <c r="AN38" s="371"/>
      <c r="AO38" s="372"/>
      <c r="AP38" s="372"/>
      <c r="AQ38" s="372"/>
      <c r="AR38" s="372"/>
      <c r="AS38" s="372"/>
      <c r="AT38" s="372"/>
      <c r="AU38" s="372"/>
      <c r="AV38" s="372"/>
      <c r="AW38" s="372"/>
      <c r="AX38" s="372"/>
      <c r="AY38" s="372"/>
      <c r="AZ38" s="372"/>
      <c r="BA38" s="372"/>
      <c r="BB38" s="372"/>
      <c r="BC38" s="372"/>
      <c r="BD38" s="178"/>
      <c r="BE38" s="371" t="str">
        <f t="shared" si="1"/>
        <v/>
      </c>
      <c r="BF38" s="371"/>
      <c r="BG38" s="372"/>
      <c r="BH38" s="372"/>
      <c r="BI38" s="372"/>
      <c r="BJ38" s="372"/>
      <c r="BK38" s="372"/>
      <c r="BL38" s="372"/>
      <c r="BM38" s="372"/>
      <c r="BN38" s="372"/>
      <c r="BO38" s="372"/>
      <c r="BP38" s="372"/>
      <c r="BQ38" s="372"/>
      <c r="BR38" s="372"/>
      <c r="BS38" s="372"/>
      <c r="BT38" s="372"/>
      <c r="BU38" s="372"/>
      <c r="BV38" s="178"/>
      <c r="BW38" s="371">
        <f t="shared" si="2"/>
        <v>14</v>
      </c>
      <c r="BX38" s="371"/>
      <c r="BY38" s="372" t="str">
        <f>IF('各会計、関係団体の財政状況及び健全化判断比率'!B72="","",'各会計、関係団体の財政状況及び健全化判断比率'!B72)</f>
        <v>福島県市町村総合事務組合</v>
      </c>
      <c r="BZ38" s="372"/>
      <c r="CA38" s="372"/>
      <c r="CB38" s="372"/>
      <c r="CC38" s="372"/>
      <c r="CD38" s="372"/>
      <c r="CE38" s="372"/>
      <c r="CF38" s="372"/>
      <c r="CG38" s="372"/>
      <c r="CH38" s="372"/>
      <c r="CI38" s="372"/>
      <c r="CJ38" s="372"/>
      <c r="CK38" s="372"/>
      <c r="CL38" s="372"/>
      <c r="CM38" s="372"/>
      <c r="CN38" s="178"/>
      <c r="CO38" s="371" t="str">
        <f t="shared" si="3"/>
        <v/>
      </c>
      <c r="CP38" s="371"/>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G38" s="369" t="str">
        <f>IF('各会計、関係団体の財政状況及び健全化判断比率'!BR11="","",'各会計、関係団体の財政状況及び健全化判断比率'!BR11)</f>
        <v/>
      </c>
      <c r="DH38" s="369"/>
      <c r="DI38" s="205"/>
    </row>
    <row r="39" spans="1:113" ht="32.25" customHeight="1" x14ac:dyDescent="0.15">
      <c r="A39" s="178"/>
      <c r="B39" s="202"/>
      <c r="C39" s="371" t="str">
        <f t="shared" si="5"/>
        <v/>
      </c>
      <c r="D39" s="371"/>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78"/>
      <c r="U39" s="371" t="str">
        <f t="shared" si="4"/>
        <v/>
      </c>
      <c r="V39" s="371"/>
      <c r="W39" s="372"/>
      <c r="X39" s="372"/>
      <c r="Y39" s="372"/>
      <c r="Z39" s="372"/>
      <c r="AA39" s="372"/>
      <c r="AB39" s="372"/>
      <c r="AC39" s="372"/>
      <c r="AD39" s="372"/>
      <c r="AE39" s="372"/>
      <c r="AF39" s="372"/>
      <c r="AG39" s="372"/>
      <c r="AH39" s="372"/>
      <c r="AI39" s="372"/>
      <c r="AJ39" s="372"/>
      <c r="AK39" s="372"/>
      <c r="AL39" s="178"/>
      <c r="AM39" s="371" t="str">
        <f t="shared" si="0"/>
        <v/>
      </c>
      <c r="AN39" s="371"/>
      <c r="AO39" s="372"/>
      <c r="AP39" s="372"/>
      <c r="AQ39" s="372"/>
      <c r="AR39" s="372"/>
      <c r="AS39" s="372"/>
      <c r="AT39" s="372"/>
      <c r="AU39" s="372"/>
      <c r="AV39" s="372"/>
      <c r="AW39" s="372"/>
      <c r="AX39" s="372"/>
      <c r="AY39" s="372"/>
      <c r="AZ39" s="372"/>
      <c r="BA39" s="372"/>
      <c r="BB39" s="372"/>
      <c r="BC39" s="372"/>
      <c r="BD39" s="178"/>
      <c r="BE39" s="371" t="str">
        <f t="shared" si="1"/>
        <v/>
      </c>
      <c r="BF39" s="371"/>
      <c r="BG39" s="372"/>
      <c r="BH39" s="372"/>
      <c r="BI39" s="372"/>
      <c r="BJ39" s="372"/>
      <c r="BK39" s="372"/>
      <c r="BL39" s="372"/>
      <c r="BM39" s="372"/>
      <c r="BN39" s="372"/>
      <c r="BO39" s="372"/>
      <c r="BP39" s="372"/>
      <c r="BQ39" s="372"/>
      <c r="BR39" s="372"/>
      <c r="BS39" s="372"/>
      <c r="BT39" s="372"/>
      <c r="BU39" s="372"/>
      <c r="BV39" s="178"/>
      <c r="BW39" s="371">
        <f t="shared" si="2"/>
        <v>15</v>
      </c>
      <c r="BX39" s="371"/>
      <c r="BY39" s="372" t="str">
        <f>IF('各会計、関係団体の財政状況及び健全化判断比率'!B73="","",'各会計、関係団体の財政状況及び健全化判断比率'!B73)</f>
        <v>●一般会計</v>
      </c>
      <c r="BZ39" s="372"/>
      <c r="CA39" s="372"/>
      <c r="CB39" s="372"/>
      <c r="CC39" s="372"/>
      <c r="CD39" s="372"/>
      <c r="CE39" s="372"/>
      <c r="CF39" s="372"/>
      <c r="CG39" s="372"/>
      <c r="CH39" s="372"/>
      <c r="CI39" s="372"/>
      <c r="CJ39" s="372"/>
      <c r="CK39" s="372"/>
      <c r="CL39" s="372"/>
      <c r="CM39" s="372"/>
      <c r="CN39" s="178"/>
      <c r="CO39" s="371" t="str">
        <f t="shared" si="3"/>
        <v/>
      </c>
      <c r="CP39" s="371"/>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G39" s="369" t="str">
        <f>IF('各会計、関係団体の財政状況及び健全化判断比率'!BR12="","",'各会計、関係団体の財政状況及び健全化判断比率'!BR12)</f>
        <v/>
      </c>
      <c r="DH39" s="369"/>
      <c r="DI39" s="205"/>
    </row>
    <row r="40" spans="1:113" ht="32.25" customHeight="1" x14ac:dyDescent="0.15">
      <c r="A40" s="178"/>
      <c r="B40" s="202"/>
      <c r="C40" s="371" t="str">
        <f t="shared" si="5"/>
        <v/>
      </c>
      <c r="D40" s="371"/>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78"/>
      <c r="U40" s="371" t="str">
        <f t="shared" si="4"/>
        <v/>
      </c>
      <c r="V40" s="371"/>
      <c r="W40" s="372"/>
      <c r="X40" s="372"/>
      <c r="Y40" s="372"/>
      <c r="Z40" s="372"/>
      <c r="AA40" s="372"/>
      <c r="AB40" s="372"/>
      <c r="AC40" s="372"/>
      <c r="AD40" s="372"/>
      <c r="AE40" s="372"/>
      <c r="AF40" s="372"/>
      <c r="AG40" s="372"/>
      <c r="AH40" s="372"/>
      <c r="AI40" s="372"/>
      <c r="AJ40" s="372"/>
      <c r="AK40" s="372"/>
      <c r="AL40" s="178"/>
      <c r="AM40" s="371" t="str">
        <f t="shared" si="0"/>
        <v/>
      </c>
      <c r="AN40" s="371"/>
      <c r="AO40" s="372"/>
      <c r="AP40" s="372"/>
      <c r="AQ40" s="372"/>
      <c r="AR40" s="372"/>
      <c r="AS40" s="372"/>
      <c r="AT40" s="372"/>
      <c r="AU40" s="372"/>
      <c r="AV40" s="372"/>
      <c r="AW40" s="372"/>
      <c r="AX40" s="372"/>
      <c r="AY40" s="372"/>
      <c r="AZ40" s="372"/>
      <c r="BA40" s="372"/>
      <c r="BB40" s="372"/>
      <c r="BC40" s="372"/>
      <c r="BD40" s="178"/>
      <c r="BE40" s="371" t="str">
        <f t="shared" si="1"/>
        <v/>
      </c>
      <c r="BF40" s="371"/>
      <c r="BG40" s="372"/>
      <c r="BH40" s="372"/>
      <c r="BI40" s="372"/>
      <c r="BJ40" s="372"/>
      <c r="BK40" s="372"/>
      <c r="BL40" s="372"/>
      <c r="BM40" s="372"/>
      <c r="BN40" s="372"/>
      <c r="BO40" s="372"/>
      <c r="BP40" s="372"/>
      <c r="BQ40" s="372"/>
      <c r="BR40" s="372"/>
      <c r="BS40" s="372"/>
      <c r="BT40" s="372"/>
      <c r="BU40" s="372"/>
      <c r="BV40" s="178"/>
      <c r="BW40" s="371">
        <f t="shared" si="2"/>
        <v>16</v>
      </c>
      <c r="BX40" s="371"/>
      <c r="BY40" s="372" t="str">
        <f>IF('各会計、関係団体の財政状況及び健全化判断比率'!B74="","",'各会計、関係団体の財政状況及び健全化判断比率'!B74)</f>
        <v>●消防補償等特別会計</v>
      </c>
      <c r="BZ40" s="372"/>
      <c r="CA40" s="372"/>
      <c r="CB40" s="372"/>
      <c r="CC40" s="372"/>
      <c r="CD40" s="372"/>
      <c r="CE40" s="372"/>
      <c r="CF40" s="372"/>
      <c r="CG40" s="372"/>
      <c r="CH40" s="372"/>
      <c r="CI40" s="372"/>
      <c r="CJ40" s="372"/>
      <c r="CK40" s="372"/>
      <c r="CL40" s="372"/>
      <c r="CM40" s="372"/>
      <c r="CN40" s="178"/>
      <c r="CO40" s="371" t="str">
        <f t="shared" si="3"/>
        <v/>
      </c>
      <c r="CP40" s="371"/>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G40" s="369" t="str">
        <f>IF('各会計、関係団体の財政状況及び健全化判断比率'!BR13="","",'各会計、関係団体の財政状況及び健全化判断比率'!BR13)</f>
        <v/>
      </c>
      <c r="DH40" s="369"/>
      <c r="DI40" s="205"/>
    </row>
    <row r="41" spans="1:113" ht="32.25" customHeight="1" x14ac:dyDescent="0.15">
      <c r="A41" s="178"/>
      <c r="B41" s="202"/>
      <c r="C41" s="371" t="str">
        <f t="shared" si="5"/>
        <v/>
      </c>
      <c r="D41" s="371"/>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78"/>
      <c r="U41" s="371" t="str">
        <f t="shared" si="4"/>
        <v/>
      </c>
      <c r="V41" s="371"/>
      <c r="W41" s="372"/>
      <c r="X41" s="372"/>
      <c r="Y41" s="372"/>
      <c r="Z41" s="372"/>
      <c r="AA41" s="372"/>
      <c r="AB41" s="372"/>
      <c r="AC41" s="372"/>
      <c r="AD41" s="372"/>
      <c r="AE41" s="372"/>
      <c r="AF41" s="372"/>
      <c r="AG41" s="372"/>
      <c r="AH41" s="372"/>
      <c r="AI41" s="372"/>
      <c r="AJ41" s="372"/>
      <c r="AK41" s="372"/>
      <c r="AL41" s="178"/>
      <c r="AM41" s="371" t="str">
        <f t="shared" si="0"/>
        <v/>
      </c>
      <c r="AN41" s="371"/>
      <c r="AO41" s="372"/>
      <c r="AP41" s="372"/>
      <c r="AQ41" s="372"/>
      <c r="AR41" s="372"/>
      <c r="AS41" s="372"/>
      <c r="AT41" s="372"/>
      <c r="AU41" s="372"/>
      <c r="AV41" s="372"/>
      <c r="AW41" s="372"/>
      <c r="AX41" s="372"/>
      <c r="AY41" s="372"/>
      <c r="AZ41" s="372"/>
      <c r="BA41" s="372"/>
      <c r="BB41" s="372"/>
      <c r="BC41" s="372"/>
      <c r="BD41" s="178"/>
      <c r="BE41" s="371" t="str">
        <f t="shared" si="1"/>
        <v/>
      </c>
      <c r="BF41" s="371"/>
      <c r="BG41" s="372"/>
      <c r="BH41" s="372"/>
      <c r="BI41" s="372"/>
      <c r="BJ41" s="372"/>
      <c r="BK41" s="372"/>
      <c r="BL41" s="372"/>
      <c r="BM41" s="372"/>
      <c r="BN41" s="372"/>
      <c r="BO41" s="372"/>
      <c r="BP41" s="372"/>
      <c r="BQ41" s="372"/>
      <c r="BR41" s="372"/>
      <c r="BS41" s="372"/>
      <c r="BT41" s="372"/>
      <c r="BU41" s="372"/>
      <c r="BV41" s="178"/>
      <c r="BW41" s="371">
        <f t="shared" si="2"/>
        <v>17</v>
      </c>
      <c r="BX41" s="371"/>
      <c r="BY41" s="372" t="str">
        <f>IF('各会計、関係団体の財政状況及び健全化判断比率'!B75="","",'各会計、関係団体の財政状況及び健全化判断比率'!B75)</f>
        <v>●消防賞じゅつ金特別会計</v>
      </c>
      <c r="BZ41" s="372"/>
      <c r="CA41" s="372"/>
      <c r="CB41" s="372"/>
      <c r="CC41" s="372"/>
      <c r="CD41" s="372"/>
      <c r="CE41" s="372"/>
      <c r="CF41" s="372"/>
      <c r="CG41" s="372"/>
      <c r="CH41" s="372"/>
      <c r="CI41" s="372"/>
      <c r="CJ41" s="372"/>
      <c r="CK41" s="372"/>
      <c r="CL41" s="372"/>
      <c r="CM41" s="372"/>
      <c r="CN41" s="178"/>
      <c r="CO41" s="371" t="str">
        <f t="shared" si="3"/>
        <v/>
      </c>
      <c r="CP41" s="371"/>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G41" s="369" t="str">
        <f>IF('各会計、関係団体の財政状況及び健全化判断比率'!BR14="","",'各会計、関係団体の財政状況及び健全化判断比率'!BR14)</f>
        <v/>
      </c>
      <c r="DH41" s="369"/>
      <c r="DI41" s="205"/>
    </row>
    <row r="42" spans="1:113" ht="32.25" customHeight="1" x14ac:dyDescent="0.15">
      <c r="B42" s="202"/>
      <c r="C42" s="371" t="str">
        <f t="shared" si="5"/>
        <v/>
      </c>
      <c r="D42" s="371"/>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78"/>
      <c r="U42" s="371" t="str">
        <f t="shared" si="4"/>
        <v/>
      </c>
      <c r="V42" s="371"/>
      <c r="W42" s="372"/>
      <c r="X42" s="372"/>
      <c r="Y42" s="372"/>
      <c r="Z42" s="372"/>
      <c r="AA42" s="372"/>
      <c r="AB42" s="372"/>
      <c r="AC42" s="372"/>
      <c r="AD42" s="372"/>
      <c r="AE42" s="372"/>
      <c r="AF42" s="372"/>
      <c r="AG42" s="372"/>
      <c r="AH42" s="372"/>
      <c r="AI42" s="372"/>
      <c r="AJ42" s="372"/>
      <c r="AK42" s="372"/>
      <c r="AL42" s="178"/>
      <c r="AM42" s="371" t="str">
        <f t="shared" si="0"/>
        <v/>
      </c>
      <c r="AN42" s="371"/>
      <c r="AO42" s="372"/>
      <c r="AP42" s="372"/>
      <c r="AQ42" s="372"/>
      <c r="AR42" s="372"/>
      <c r="AS42" s="372"/>
      <c r="AT42" s="372"/>
      <c r="AU42" s="372"/>
      <c r="AV42" s="372"/>
      <c r="AW42" s="372"/>
      <c r="AX42" s="372"/>
      <c r="AY42" s="372"/>
      <c r="AZ42" s="372"/>
      <c r="BA42" s="372"/>
      <c r="BB42" s="372"/>
      <c r="BC42" s="372"/>
      <c r="BD42" s="178"/>
      <c r="BE42" s="371" t="str">
        <f t="shared" si="1"/>
        <v/>
      </c>
      <c r="BF42" s="371"/>
      <c r="BG42" s="372"/>
      <c r="BH42" s="372"/>
      <c r="BI42" s="372"/>
      <c r="BJ42" s="372"/>
      <c r="BK42" s="372"/>
      <c r="BL42" s="372"/>
      <c r="BM42" s="372"/>
      <c r="BN42" s="372"/>
      <c r="BO42" s="372"/>
      <c r="BP42" s="372"/>
      <c r="BQ42" s="372"/>
      <c r="BR42" s="372"/>
      <c r="BS42" s="372"/>
      <c r="BT42" s="372"/>
      <c r="BU42" s="372"/>
      <c r="BV42" s="178"/>
      <c r="BW42" s="371">
        <f t="shared" si="2"/>
        <v>18</v>
      </c>
      <c r="BX42" s="371"/>
      <c r="BY42" s="372" t="str">
        <f>IF('各会計、関係団体の財政状況及び健全化判断比率'!B76="","",'各会計、関係団体の財政状況及び健全化判断比率'!B76)</f>
        <v>●非常勤職員公務災害補償特別会計</v>
      </c>
      <c r="BZ42" s="372"/>
      <c r="CA42" s="372"/>
      <c r="CB42" s="372"/>
      <c r="CC42" s="372"/>
      <c r="CD42" s="372"/>
      <c r="CE42" s="372"/>
      <c r="CF42" s="372"/>
      <c r="CG42" s="372"/>
      <c r="CH42" s="372"/>
      <c r="CI42" s="372"/>
      <c r="CJ42" s="372"/>
      <c r="CK42" s="372"/>
      <c r="CL42" s="372"/>
      <c r="CM42" s="372"/>
      <c r="CN42" s="178"/>
      <c r="CO42" s="371" t="str">
        <f t="shared" si="3"/>
        <v/>
      </c>
      <c r="CP42" s="371"/>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G42" s="369" t="str">
        <f>IF('各会計、関係団体の財政状況及び健全化判断比率'!BR15="","",'各会計、関係団体の財政状況及び健全化判断比率'!BR15)</f>
        <v/>
      </c>
      <c r="DH42" s="369"/>
      <c r="DI42" s="205"/>
    </row>
    <row r="43" spans="1:113" ht="32.25" customHeight="1" x14ac:dyDescent="0.15">
      <c r="B43" s="202"/>
      <c r="C43" s="371" t="str">
        <f t="shared" si="5"/>
        <v/>
      </c>
      <c r="D43" s="371"/>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78"/>
      <c r="U43" s="371" t="str">
        <f t="shared" si="4"/>
        <v/>
      </c>
      <c r="V43" s="371"/>
      <c r="W43" s="372"/>
      <c r="X43" s="372"/>
      <c r="Y43" s="372"/>
      <c r="Z43" s="372"/>
      <c r="AA43" s="372"/>
      <c r="AB43" s="372"/>
      <c r="AC43" s="372"/>
      <c r="AD43" s="372"/>
      <c r="AE43" s="372"/>
      <c r="AF43" s="372"/>
      <c r="AG43" s="372"/>
      <c r="AH43" s="372"/>
      <c r="AI43" s="372"/>
      <c r="AJ43" s="372"/>
      <c r="AK43" s="372"/>
      <c r="AL43" s="178"/>
      <c r="AM43" s="371" t="str">
        <f t="shared" si="0"/>
        <v/>
      </c>
      <c r="AN43" s="371"/>
      <c r="AO43" s="372"/>
      <c r="AP43" s="372"/>
      <c r="AQ43" s="372"/>
      <c r="AR43" s="372"/>
      <c r="AS43" s="372"/>
      <c r="AT43" s="372"/>
      <c r="AU43" s="372"/>
      <c r="AV43" s="372"/>
      <c r="AW43" s="372"/>
      <c r="AX43" s="372"/>
      <c r="AY43" s="372"/>
      <c r="AZ43" s="372"/>
      <c r="BA43" s="372"/>
      <c r="BB43" s="372"/>
      <c r="BC43" s="372"/>
      <c r="BD43" s="178"/>
      <c r="BE43" s="371" t="str">
        <f t="shared" si="1"/>
        <v/>
      </c>
      <c r="BF43" s="371"/>
      <c r="BG43" s="372"/>
      <c r="BH43" s="372"/>
      <c r="BI43" s="372"/>
      <c r="BJ43" s="372"/>
      <c r="BK43" s="372"/>
      <c r="BL43" s="372"/>
      <c r="BM43" s="372"/>
      <c r="BN43" s="372"/>
      <c r="BO43" s="372"/>
      <c r="BP43" s="372"/>
      <c r="BQ43" s="372"/>
      <c r="BR43" s="372"/>
      <c r="BS43" s="372"/>
      <c r="BT43" s="372"/>
      <c r="BU43" s="372"/>
      <c r="BV43" s="178"/>
      <c r="BW43" s="371">
        <f t="shared" si="2"/>
        <v>19</v>
      </c>
      <c r="BX43" s="371"/>
      <c r="BY43" s="372" t="str">
        <f>IF('各会計、関係団体の財政状況及び健全化判断比率'!B77="","",'各会計、関係団体の財政状況及び健全化判断比率'!B77)</f>
        <v>●自治会管理特別会計</v>
      </c>
      <c r="BZ43" s="372"/>
      <c r="CA43" s="372"/>
      <c r="CB43" s="372"/>
      <c r="CC43" s="372"/>
      <c r="CD43" s="372"/>
      <c r="CE43" s="372"/>
      <c r="CF43" s="372"/>
      <c r="CG43" s="372"/>
      <c r="CH43" s="372"/>
      <c r="CI43" s="372"/>
      <c r="CJ43" s="372"/>
      <c r="CK43" s="372"/>
      <c r="CL43" s="372"/>
      <c r="CM43" s="372"/>
      <c r="CN43" s="178"/>
      <c r="CO43" s="371" t="str">
        <f t="shared" si="3"/>
        <v/>
      </c>
      <c r="CP43" s="371"/>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G43" s="369" t="str">
        <f>IF('各会計、関係団体の財政状況及び健全化判断比率'!BR16="","",'各会計、関係団体の財政状況及び健全化判断比率'!BR16)</f>
        <v/>
      </c>
      <c r="DH43" s="369"/>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203</v>
      </c>
      <c r="E46" s="368" t="s">
        <v>204</v>
      </c>
      <c r="F46" s="368"/>
      <c r="G46" s="368"/>
      <c r="H46" s="368"/>
      <c r="I46" s="368"/>
      <c r="J46" s="368"/>
      <c r="K46" s="368"/>
      <c r="L46" s="368"/>
      <c r="M46" s="368"/>
      <c r="N46" s="368"/>
      <c r="O46" s="368"/>
      <c r="P46" s="368"/>
      <c r="Q46" s="368"/>
      <c r="R46" s="368"/>
      <c r="S46" s="368"/>
      <c r="T46" s="368"/>
      <c r="U46" s="368"/>
      <c r="V46" s="368"/>
      <c r="W46" s="368"/>
      <c r="X46" s="368"/>
      <c r="Y46" s="368"/>
      <c r="Z46" s="368"/>
      <c r="AA46" s="368"/>
      <c r="AB46" s="368"/>
      <c r="AC46" s="368"/>
      <c r="AD46" s="368"/>
      <c r="AE46" s="368"/>
      <c r="AF46" s="368"/>
      <c r="AG46" s="368"/>
      <c r="AH46" s="368"/>
      <c r="AI46" s="368"/>
      <c r="AJ46" s="368"/>
      <c r="AK46" s="368"/>
      <c r="AL46" s="368"/>
      <c r="AM46" s="368"/>
      <c r="AN46" s="368"/>
      <c r="AO46" s="368"/>
      <c r="AP46" s="368"/>
      <c r="AQ46" s="368"/>
      <c r="AR46" s="368"/>
      <c r="AS46" s="368"/>
      <c r="AT46" s="368"/>
      <c r="AU46" s="368"/>
      <c r="AV46" s="368"/>
      <c r="AW46" s="368"/>
      <c r="AX46" s="368"/>
      <c r="AY46" s="368"/>
      <c r="AZ46" s="368"/>
      <c r="BA46" s="368"/>
      <c r="BB46" s="368"/>
      <c r="BC46" s="368"/>
      <c r="BD46" s="368"/>
      <c r="BE46" s="368"/>
      <c r="BF46" s="368"/>
      <c r="BG46" s="368"/>
      <c r="BH46" s="368"/>
      <c r="BI46" s="368"/>
      <c r="BJ46" s="368"/>
      <c r="BK46" s="368"/>
      <c r="BL46" s="368"/>
      <c r="BM46" s="368"/>
      <c r="BN46" s="368"/>
      <c r="BO46" s="368"/>
      <c r="BP46" s="368"/>
      <c r="BQ46" s="368"/>
      <c r="BR46" s="368"/>
      <c r="BS46" s="368"/>
      <c r="BT46" s="368"/>
      <c r="BU46" s="368"/>
      <c r="BV46" s="368"/>
      <c r="BW46" s="368"/>
      <c r="BX46" s="368"/>
      <c r="BY46" s="368"/>
      <c r="BZ46" s="368"/>
      <c r="CA46" s="368"/>
      <c r="CB46" s="368"/>
      <c r="CC46" s="368"/>
      <c r="CD46" s="368"/>
      <c r="CE46" s="368"/>
      <c r="CF46" s="368"/>
      <c r="CG46" s="368"/>
      <c r="CH46" s="368"/>
      <c r="CI46" s="368"/>
      <c r="CJ46" s="368"/>
      <c r="CK46" s="368"/>
      <c r="CL46" s="368"/>
      <c r="CM46" s="368"/>
      <c r="CN46" s="368"/>
      <c r="CO46" s="368"/>
      <c r="CP46" s="368"/>
      <c r="CQ46" s="368"/>
      <c r="CR46" s="368"/>
      <c r="CS46" s="368"/>
      <c r="CT46" s="368"/>
      <c r="CU46" s="368"/>
      <c r="CV46" s="368"/>
      <c r="CW46" s="368"/>
      <c r="CX46" s="368"/>
      <c r="CY46" s="368"/>
      <c r="CZ46" s="368"/>
      <c r="DA46" s="368"/>
      <c r="DB46" s="368"/>
      <c r="DC46" s="368"/>
      <c r="DD46" s="368"/>
      <c r="DE46" s="368"/>
      <c r="DF46" s="368"/>
      <c r="DG46" s="368"/>
      <c r="DH46" s="368"/>
      <c r="DI46" s="368"/>
    </row>
    <row r="47" spans="1:113" x14ac:dyDescent="0.15">
      <c r="E47" s="368" t="s">
        <v>205</v>
      </c>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c r="AN47" s="368"/>
      <c r="AO47" s="368"/>
      <c r="AP47" s="368"/>
      <c r="AQ47" s="368"/>
      <c r="AR47" s="368"/>
      <c r="AS47" s="368"/>
      <c r="AT47" s="368"/>
      <c r="AU47" s="368"/>
      <c r="AV47" s="368"/>
      <c r="AW47" s="368"/>
      <c r="AX47" s="368"/>
      <c r="AY47" s="368"/>
      <c r="AZ47" s="368"/>
      <c r="BA47" s="368"/>
      <c r="BB47" s="368"/>
      <c r="BC47" s="368"/>
      <c r="BD47" s="368"/>
      <c r="BE47" s="368"/>
      <c r="BF47" s="368"/>
      <c r="BG47" s="368"/>
      <c r="BH47" s="368"/>
      <c r="BI47" s="368"/>
      <c r="BJ47" s="368"/>
      <c r="BK47" s="368"/>
      <c r="BL47" s="368"/>
      <c r="BM47" s="368"/>
      <c r="BN47" s="368"/>
      <c r="BO47" s="368"/>
      <c r="BP47" s="368"/>
      <c r="BQ47" s="368"/>
      <c r="BR47" s="368"/>
      <c r="BS47" s="368"/>
      <c r="BT47" s="368"/>
      <c r="BU47" s="368"/>
      <c r="BV47" s="368"/>
      <c r="BW47" s="368"/>
      <c r="BX47" s="368"/>
      <c r="BY47" s="368"/>
      <c r="BZ47" s="368"/>
      <c r="CA47" s="368"/>
      <c r="CB47" s="368"/>
      <c r="CC47" s="368"/>
      <c r="CD47" s="368"/>
      <c r="CE47" s="368"/>
      <c r="CF47" s="368"/>
      <c r="CG47" s="368"/>
      <c r="CH47" s="368"/>
      <c r="CI47" s="368"/>
      <c r="CJ47" s="368"/>
      <c r="CK47" s="368"/>
      <c r="CL47" s="368"/>
      <c r="CM47" s="368"/>
      <c r="CN47" s="368"/>
      <c r="CO47" s="368"/>
      <c r="CP47" s="368"/>
      <c r="CQ47" s="368"/>
      <c r="CR47" s="368"/>
      <c r="CS47" s="368"/>
      <c r="CT47" s="368"/>
      <c r="CU47" s="368"/>
      <c r="CV47" s="368"/>
      <c r="CW47" s="368"/>
      <c r="CX47" s="368"/>
      <c r="CY47" s="368"/>
      <c r="CZ47" s="368"/>
      <c r="DA47" s="368"/>
      <c r="DB47" s="368"/>
      <c r="DC47" s="368"/>
      <c r="DD47" s="368"/>
      <c r="DE47" s="368"/>
      <c r="DF47" s="368"/>
      <c r="DG47" s="368"/>
      <c r="DH47" s="368"/>
      <c r="DI47" s="368"/>
    </row>
    <row r="48" spans="1:113" x14ac:dyDescent="0.15">
      <c r="E48" s="368" t="s">
        <v>206</v>
      </c>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c r="AN48" s="368"/>
      <c r="AO48" s="368"/>
      <c r="AP48" s="368"/>
      <c r="AQ48" s="368"/>
      <c r="AR48" s="368"/>
      <c r="AS48" s="368"/>
      <c r="AT48" s="368"/>
      <c r="AU48" s="368"/>
      <c r="AV48" s="368"/>
      <c r="AW48" s="368"/>
      <c r="AX48" s="368"/>
      <c r="AY48" s="368"/>
      <c r="AZ48" s="368"/>
      <c r="BA48" s="368"/>
      <c r="BB48" s="368"/>
      <c r="BC48" s="368"/>
      <c r="BD48" s="368"/>
      <c r="BE48" s="368"/>
      <c r="BF48" s="368"/>
      <c r="BG48" s="368"/>
      <c r="BH48" s="368"/>
      <c r="BI48" s="368"/>
      <c r="BJ48" s="368"/>
      <c r="BK48" s="368"/>
      <c r="BL48" s="368"/>
      <c r="BM48" s="368"/>
      <c r="BN48" s="368"/>
      <c r="BO48" s="368"/>
      <c r="BP48" s="368"/>
      <c r="BQ48" s="368"/>
      <c r="BR48" s="368"/>
      <c r="BS48" s="368"/>
      <c r="BT48" s="368"/>
      <c r="BU48" s="368"/>
      <c r="BV48" s="368"/>
      <c r="BW48" s="368"/>
      <c r="BX48" s="368"/>
      <c r="BY48" s="368"/>
      <c r="BZ48" s="368"/>
      <c r="CA48" s="368"/>
      <c r="CB48" s="368"/>
      <c r="CC48" s="368"/>
      <c r="CD48" s="368"/>
      <c r="CE48" s="368"/>
      <c r="CF48" s="368"/>
      <c r="CG48" s="368"/>
      <c r="CH48" s="368"/>
      <c r="CI48" s="368"/>
      <c r="CJ48" s="368"/>
      <c r="CK48" s="368"/>
      <c r="CL48" s="368"/>
      <c r="CM48" s="368"/>
      <c r="CN48" s="368"/>
      <c r="CO48" s="368"/>
      <c r="CP48" s="368"/>
      <c r="CQ48" s="368"/>
      <c r="CR48" s="368"/>
      <c r="CS48" s="368"/>
      <c r="CT48" s="368"/>
      <c r="CU48" s="368"/>
      <c r="CV48" s="368"/>
      <c r="CW48" s="368"/>
      <c r="CX48" s="368"/>
      <c r="CY48" s="368"/>
      <c r="CZ48" s="368"/>
      <c r="DA48" s="368"/>
      <c r="DB48" s="368"/>
      <c r="DC48" s="368"/>
      <c r="DD48" s="368"/>
      <c r="DE48" s="368"/>
      <c r="DF48" s="368"/>
      <c r="DG48" s="368"/>
      <c r="DH48" s="368"/>
      <c r="DI48" s="368"/>
    </row>
    <row r="49" spans="5:113" x14ac:dyDescent="0.15">
      <c r="E49" s="370" t="s">
        <v>207</v>
      </c>
      <c r="F49" s="370"/>
      <c r="G49" s="370"/>
      <c r="H49" s="370"/>
      <c r="I49" s="370"/>
      <c r="J49" s="370"/>
      <c r="K49" s="370"/>
      <c r="L49" s="370"/>
      <c r="M49" s="370"/>
      <c r="N49" s="370"/>
      <c r="O49" s="370"/>
      <c r="P49" s="370"/>
      <c r="Q49" s="370"/>
      <c r="R49" s="370"/>
      <c r="S49" s="370"/>
      <c r="T49" s="370"/>
      <c r="U49" s="370"/>
      <c r="V49" s="370"/>
      <c r="W49" s="370"/>
      <c r="X49" s="370"/>
      <c r="Y49" s="370"/>
      <c r="Z49" s="370"/>
      <c r="AA49" s="370"/>
      <c r="AB49" s="370"/>
      <c r="AC49" s="370"/>
      <c r="AD49" s="370"/>
      <c r="AE49" s="370"/>
      <c r="AF49" s="370"/>
      <c r="AG49" s="370"/>
      <c r="AH49" s="370"/>
      <c r="AI49" s="370"/>
      <c r="AJ49" s="370"/>
      <c r="AK49" s="370"/>
      <c r="AL49" s="370"/>
      <c r="AM49" s="370"/>
      <c r="AN49" s="370"/>
      <c r="AO49" s="370"/>
      <c r="AP49" s="370"/>
      <c r="AQ49" s="370"/>
      <c r="AR49" s="370"/>
      <c r="AS49" s="370"/>
      <c r="AT49" s="370"/>
      <c r="AU49" s="370"/>
      <c r="AV49" s="370"/>
      <c r="AW49" s="370"/>
      <c r="AX49" s="370"/>
      <c r="AY49" s="370"/>
      <c r="AZ49" s="370"/>
      <c r="BA49" s="370"/>
      <c r="BB49" s="370"/>
      <c r="BC49" s="370"/>
      <c r="BD49" s="370"/>
      <c r="BE49" s="370"/>
      <c r="BF49" s="370"/>
      <c r="BG49" s="370"/>
      <c r="BH49" s="370"/>
      <c r="BI49" s="370"/>
      <c r="BJ49" s="370"/>
      <c r="BK49" s="370"/>
      <c r="BL49" s="370"/>
      <c r="BM49" s="370"/>
      <c r="BN49" s="370"/>
      <c r="BO49" s="370"/>
      <c r="BP49" s="370"/>
      <c r="BQ49" s="370"/>
      <c r="BR49" s="370"/>
      <c r="BS49" s="370"/>
      <c r="BT49" s="370"/>
      <c r="BU49" s="370"/>
      <c r="BV49" s="370"/>
      <c r="BW49" s="370"/>
      <c r="BX49" s="370"/>
      <c r="BY49" s="370"/>
      <c r="BZ49" s="370"/>
      <c r="CA49" s="370"/>
      <c r="CB49" s="370"/>
      <c r="CC49" s="370"/>
      <c r="CD49" s="370"/>
      <c r="CE49" s="370"/>
      <c r="CF49" s="370"/>
      <c r="CG49" s="370"/>
      <c r="CH49" s="370"/>
      <c r="CI49" s="370"/>
      <c r="CJ49" s="370"/>
      <c r="CK49" s="370"/>
      <c r="CL49" s="370"/>
      <c r="CM49" s="370"/>
      <c r="CN49" s="370"/>
      <c r="CO49" s="370"/>
      <c r="CP49" s="370"/>
      <c r="CQ49" s="370"/>
      <c r="CR49" s="370"/>
      <c r="CS49" s="370"/>
      <c r="CT49" s="370"/>
      <c r="CU49" s="370"/>
      <c r="CV49" s="370"/>
      <c r="CW49" s="370"/>
      <c r="CX49" s="370"/>
      <c r="CY49" s="370"/>
      <c r="CZ49" s="370"/>
      <c r="DA49" s="370"/>
      <c r="DB49" s="370"/>
      <c r="DC49" s="370"/>
      <c r="DD49" s="370"/>
      <c r="DE49" s="370"/>
      <c r="DF49" s="370"/>
      <c r="DG49" s="370"/>
      <c r="DH49" s="370"/>
      <c r="DI49" s="370"/>
    </row>
    <row r="50" spans="5:113" x14ac:dyDescent="0.15">
      <c r="E50" s="368" t="s">
        <v>208</v>
      </c>
      <c r="F50" s="368"/>
      <c r="G50" s="368"/>
      <c r="H50" s="368"/>
      <c r="I50" s="368"/>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368"/>
      <c r="AM50" s="368"/>
      <c r="AN50" s="368"/>
      <c r="AO50" s="368"/>
      <c r="AP50" s="368"/>
      <c r="AQ50" s="368"/>
      <c r="AR50" s="368"/>
      <c r="AS50" s="368"/>
      <c r="AT50" s="368"/>
      <c r="AU50" s="368"/>
      <c r="AV50" s="368"/>
      <c r="AW50" s="368"/>
      <c r="AX50" s="368"/>
      <c r="AY50" s="368"/>
      <c r="AZ50" s="368"/>
      <c r="BA50" s="368"/>
      <c r="BB50" s="368"/>
      <c r="BC50" s="368"/>
      <c r="BD50" s="368"/>
      <c r="BE50" s="368"/>
      <c r="BF50" s="368"/>
      <c r="BG50" s="368"/>
      <c r="BH50" s="368"/>
      <c r="BI50" s="368"/>
      <c r="BJ50" s="368"/>
      <c r="BK50" s="368"/>
      <c r="BL50" s="368"/>
      <c r="BM50" s="368"/>
      <c r="BN50" s="368"/>
      <c r="BO50" s="368"/>
      <c r="BP50" s="368"/>
      <c r="BQ50" s="368"/>
      <c r="BR50" s="368"/>
      <c r="BS50" s="368"/>
      <c r="BT50" s="368"/>
      <c r="BU50" s="368"/>
      <c r="BV50" s="368"/>
      <c r="BW50" s="368"/>
      <c r="BX50" s="368"/>
      <c r="BY50" s="368"/>
      <c r="BZ50" s="368"/>
      <c r="CA50" s="368"/>
      <c r="CB50" s="368"/>
      <c r="CC50" s="368"/>
      <c r="CD50" s="368"/>
      <c r="CE50" s="368"/>
      <c r="CF50" s="368"/>
      <c r="CG50" s="368"/>
      <c r="CH50" s="368"/>
      <c r="CI50" s="368"/>
      <c r="CJ50" s="368"/>
      <c r="CK50" s="368"/>
      <c r="CL50" s="368"/>
      <c r="CM50" s="368"/>
      <c r="CN50" s="368"/>
      <c r="CO50" s="368"/>
      <c r="CP50" s="368"/>
      <c r="CQ50" s="368"/>
      <c r="CR50" s="368"/>
      <c r="CS50" s="368"/>
      <c r="CT50" s="368"/>
      <c r="CU50" s="368"/>
      <c r="CV50" s="368"/>
      <c r="CW50" s="368"/>
      <c r="CX50" s="368"/>
      <c r="CY50" s="368"/>
      <c r="CZ50" s="368"/>
      <c r="DA50" s="368"/>
      <c r="DB50" s="368"/>
      <c r="DC50" s="368"/>
      <c r="DD50" s="368"/>
      <c r="DE50" s="368"/>
      <c r="DF50" s="368"/>
      <c r="DG50" s="368"/>
      <c r="DH50" s="368"/>
      <c r="DI50" s="368"/>
    </row>
    <row r="51" spans="5:113" x14ac:dyDescent="0.15">
      <c r="E51" s="368" t="s">
        <v>209</v>
      </c>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8"/>
      <c r="AO51" s="368"/>
      <c r="AP51" s="368"/>
      <c r="AQ51" s="368"/>
      <c r="AR51" s="368"/>
      <c r="AS51" s="368"/>
      <c r="AT51" s="368"/>
      <c r="AU51" s="368"/>
      <c r="AV51" s="368"/>
      <c r="AW51" s="368"/>
      <c r="AX51" s="368"/>
      <c r="AY51" s="368"/>
      <c r="AZ51" s="368"/>
      <c r="BA51" s="368"/>
      <c r="BB51" s="368"/>
      <c r="BC51" s="368"/>
      <c r="BD51" s="368"/>
      <c r="BE51" s="368"/>
      <c r="BF51" s="368"/>
      <c r="BG51" s="368"/>
      <c r="BH51" s="368"/>
      <c r="BI51" s="368"/>
      <c r="BJ51" s="368"/>
      <c r="BK51" s="368"/>
      <c r="BL51" s="368"/>
      <c r="BM51" s="368"/>
      <c r="BN51" s="368"/>
      <c r="BO51" s="368"/>
      <c r="BP51" s="368"/>
      <c r="BQ51" s="368"/>
      <c r="BR51" s="368"/>
      <c r="BS51" s="368"/>
      <c r="BT51" s="368"/>
      <c r="BU51" s="368"/>
      <c r="BV51" s="368"/>
      <c r="BW51" s="368"/>
      <c r="BX51" s="368"/>
      <c r="BY51" s="368"/>
      <c r="BZ51" s="368"/>
      <c r="CA51" s="368"/>
      <c r="CB51" s="368"/>
      <c r="CC51" s="368"/>
      <c r="CD51" s="368"/>
      <c r="CE51" s="368"/>
      <c r="CF51" s="368"/>
      <c r="CG51" s="368"/>
      <c r="CH51" s="368"/>
      <c r="CI51" s="368"/>
      <c r="CJ51" s="368"/>
      <c r="CK51" s="368"/>
      <c r="CL51" s="368"/>
      <c r="CM51" s="368"/>
      <c r="CN51" s="368"/>
      <c r="CO51" s="368"/>
      <c r="CP51" s="368"/>
      <c r="CQ51" s="368"/>
      <c r="CR51" s="368"/>
      <c r="CS51" s="368"/>
      <c r="CT51" s="368"/>
      <c r="CU51" s="368"/>
      <c r="CV51" s="368"/>
      <c r="CW51" s="368"/>
      <c r="CX51" s="368"/>
      <c r="CY51" s="368"/>
      <c r="CZ51" s="368"/>
      <c r="DA51" s="368"/>
      <c r="DB51" s="368"/>
      <c r="DC51" s="368"/>
      <c r="DD51" s="368"/>
      <c r="DE51" s="368"/>
      <c r="DF51" s="368"/>
      <c r="DG51" s="368"/>
      <c r="DH51" s="368"/>
      <c r="DI51" s="368"/>
    </row>
    <row r="52" spans="5:113" x14ac:dyDescent="0.15">
      <c r="E52" s="368" t="s">
        <v>210</v>
      </c>
      <c r="F52" s="368"/>
      <c r="G52" s="368"/>
      <c r="H52" s="368"/>
      <c r="I52" s="368"/>
      <c r="J52" s="368"/>
      <c r="K52" s="368"/>
      <c r="L52" s="368"/>
      <c r="M52" s="368"/>
      <c r="N52" s="368"/>
      <c r="O52" s="368"/>
      <c r="P52" s="368"/>
      <c r="Q52" s="368"/>
      <c r="R52" s="368"/>
      <c r="S52" s="368"/>
      <c r="T52" s="368"/>
      <c r="U52" s="368"/>
      <c r="V52" s="368"/>
      <c r="W52" s="368"/>
      <c r="X52" s="368"/>
      <c r="Y52" s="368"/>
      <c r="Z52" s="368"/>
      <c r="AA52" s="368"/>
      <c r="AB52" s="368"/>
      <c r="AC52" s="368"/>
      <c r="AD52" s="368"/>
      <c r="AE52" s="368"/>
      <c r="AF52" s="368"/>
      <c r="AG52" s="368"/>
      <c r="AH52" s="368"/>
      <c r="AI52" s="368"/>
      <c r="AJ52" s="368"/>
      <c r="AK52" s="368"/>
      <c r="AL52" s="368"/>
      <c r="AM52" s="368"/>
      <c r="AN52" s="368"/>
      <c r="AO52" s="368"/>
      <c r="AP52" s="368"/>
      <c r="AQ52" s="368"/>
      <c r="AR52" s="368"/>
      <c r="AS52" s="368"/>
      <c r="AT52" s="368"/>
      <c r="AU52" s="368"/>
      <c r="AV52" s="368"/>
      <c r="AW52" s="368"/>
      <c r="AX52" s="368"/>
      <c r="AY52" s="368"/>
      <c r="AZ52" s="368"/>
      <c r="BA52" s="368"/>
      <c r="BB52" s="368"/>
      <c r="BC52" s="368"/>
      <c r="BD52" s="368"/>
      <c r="BE52" s="368"/>
      <c r="BF52" s="368"/>
      <c r="BG52" s="368"/>
      <c r="BH52" s="368"/>
      <c r="BI52" s="368"/>
      <c r="BJ52" s="368"/>
      <c r="BK52" s="368"/>
      <c r="BL52" s="368"/>
      <c r="BM52" s="368"/>
      <c r="BN52" s="368"/>
      <c r="BO52" s="368"/>
      <c r="BP52" s="368"/>
      <c r="BQ52" s="368"/>
      <c r="BR52" s="368"/>
      <c r="BS52" s="368"/>
      <c r="BT52" s="368"/>
      <c r="BU52" s="368"/>
      <c r="BV52" s="368"/>
      <c r="BW52" s="368"/>
      <c r="BX52" s="368"/>
      <c r="BY52" s="368"/>
      <c r="BZ52" s="368"/>
      <c r="CA52" s="368"/>
      <c r="CB52" s="368"/>
      <c r="CC52" s="368"/>
      <c r="CD52" s="368"/>
      <c r="CE52" s="368"/>
      <c r="CF52" s="368"/>
      <c r="CG52" s="368"/>
      <c r="CH52" s="368"/>
      <c r="CI52" s="368"/>
      <c r="CJ52" s="368"/>
      <c r="CK52" s="368"/>
      <c r="CL52" s="368"/>
      <c r="CM52" s="368"/>
      <c r="CN52" s="368"/>
      <c r="CO52" s="368"/>
      <c r="CP52" s="368"/>
      <c r="CQ52" s="368"/>
      <c r="CR52" s="368"/>
      <c r="CS52" s="368"/>
      <c r="CT52" s="368"/>
      <c r="CU52" s="368"/>
      <c r="CV52" s="368"/>
      <c r="CW52" s="368"/>
      <c r="CX52" s="368"/>
      <c r="CY52" s="368"/>
      <c r="CZ52" s="368"/>
      <c r="DA52" s="368"/>
      <c r="DB52" s="368"/>
      <c r="DC52" s="368"/>
      <c r="DD52" s="368"/>
      <c r="DE52" s="368"/>
      <c r="DF52" s="368"/>
      <c r="DG52" s="368"/>
      <c r="DH52" s="368"/>
      <c r="DI52" s="368"/>
    </row>
    <row r="53" spans="5:113" x14ac:dyDescent="0.15">
      <c r="E53" s="367" t="s">
        <v>612</v>
      </c>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row>
    <row r="54" spans="5:113" x14ac:dyDescent="0.15"/>
    <row r="55" spans="5:113" x14ac:dyDescent="0.15"/>
    <row r="56" spans="5:113" x14ac:dyDescent="0.15"/>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15">
      <c r="A34" s="22"/>
      <c r="B34" s="31"/>
      <c r="C34" s="1183" t="s">
        <v>573</v>
      </c>
      <c r="D34" s="1183"/>
      <c r="E34" s="1184"/>
      <c r="F34" s="32">
        <v>4.32</v>
      </c>
      <c r="G34" s="33">
        <v>5.08</v>
      </c>
      <c r="H34" s="33">
        <v>5.96</v>
      </c>
      <c r="I34" s="33">
        <v>7.16</v>
      </c>
      <c r="J34" s="34">
        <v>8.26</v>
      </c>
      <c r="K34" s="22"/>
      <c r="L34" s="22"/>
      <c r="M34" s="22"/>
      <c r="N34" s="22"/>
      <c r="O34" s="22"/>
      <c r="P34" s="22"/>
    </row>
    <row r="35" spans="1:16" ht="39" customHeight="1" x14ac:dyDescent="0.15">
      <c r="A35" s="22"/>
      <c r="B35" s="35"/>
      <c r="C35" s="1177" t="s">
        <v>574</v>
      </c>
      <c r="D35" s="1178"/>
      <c r="E35" s="1179"/>
      <c r="F35" s="36">
        <v>3.19</v>
      </c>
      <c r="G35" s="37">
        <v>2.41</v>
      </c>
      <c r="H35" s="37">
        <v>2.27</v>
      </c>
      <c r="I35" s="37">
        <v>2.71</v>
      </c>
      <c r="J35" s="38">
        <v>4.7699999999999996</v>
      </c>
      <c r="K35" s="22"/>
      <c r="L35" s="22"/>
      <c r="M35" s="22"/>
      <c r="N35" s="22"/>
      <c r="O35" s="22"/>
      <c r="P35" s="22"/>
    </row>
    <row r="36" spans="1:16" ht="39" customHeight="1" x14ac:dyDescent="0.15">
      <c r="A36" s="22"/>
      <c r="B36" s="35"/>
      <c r="C36" s="1177" t="s">
        <v>575</v>
      </c>
      <c r="D36" s="1178"/>
      <c r="E36" s="1179"/>
      <c r="F36" s="36">
        <v>0.55000000000000004</v>
      </c>
      <c r="G36" s="37">
        <v>1.02</v>
      </c>
      <c r="H36" s="37">
        <v>0.89</v>
      </c>
      <c r="I36" s="37">
        <v>0.93</v>
      </c>
      <c r="J36" s="38">
        <v>1.51</v>
      </c>
      <c r="K36" s="22"/>
      <c r="L36" s="22"/>
      <c r="M36" s="22"/>
      <c r="N36" s="22"/>
      <c r="O36" s="22"/>
      <c r="P36" s="22"/>
    </row>
    <row r="37" spans="1:16" ht="39" customHeight="1" x14ac:dyDescent="0.15">
      <c r="A37" s="22"/>
      <c r="B37" s="35"/>
      <c r="C37" s="1177" t="s">
        <v>576</v>
      </c>
      <c r="D37" s="1178"/>
      <c r="E37" s="1179"/>
      <c r="F37" s="36" t="s">
        <v>523</v>
      </c>
      <c r="G37" s="37" t="s">
        <v>523</v>
      </c>
      <c r="H37" s="37" t="s">
        <v>523</v>
      </c>
      <c r="I37" s="37">
        <v>0.52</v>
      </c>
      <c r="J37" s="38">
        <v>0.7</v>
      </c>
      <c r="K37" s="22"/>
      <c r="L37" s="22"/>
      <c r="M37" s="22"/>
      <c r="N37" s="22"/>
      <c r="O37" s="22"/>
      <c r="P37" s="22"/>
    </row>
    <row r="38" spans="1:16" ht="39" customHeight="1" x14ac:dyDescent="0.15">
      <c r="A38" s="22"/>
      <c r="B38" s="35"/>
      <c r="C38" s="1177" t="s">
        <v>577</v>
      </c>
      <c r="D38" s="1178"/>
      <c r="E38" s="1179"/>
      <c r="F38" s="36">
        <v>5.05</v>
      </c>
      <c r="G38" s="37">
        <v>3.06</v>
      </c>
      <c r="H38" s="37">
        <v>2.37</v>
      </c>
      <c r="I38" s="37">
        <v>1.1200000000000001</v>
      </c>
      <c r="J38" s="38">
        <v>0.39</v>
      </c>
      <c r="K38" s="22"/>
      <c r="L38" s="22"/>
      <c r="M38" s="22"/>
      <c r="N38" s="22"/>
      <c r="O38" s="22"/>
      <c r="P38" s="22"/>
    </row>
    <row r="39" spans="1:16" ht="39" customHeight="1" x14ac:dyDescent="0.15">
      <c r="A39" s="22"/>
      <c r="B39" s="35"/>
      <c r="C39" s="1177" t="s">
        <v>578</v>
      </c>
      <c r="D39" s="1178"/>
      <c r="E39" s="1179"/>
      <c r="F39" s="36">
        <v>0</v>
      </c>
      <c r="G39" s="37">
        <v>0</v>
      </c>
      <c r="H39" s="37">
        <v>0</v>
      </c>
      <c r="I39" s="37">
        <v>0</v>
      </c>
      <c r="J39" s="38">
        <v>0</v>
      </c>
      <c r="K39" s="22"/>
      <c r="L39" s="22"/>
      <c r="M39" s="22"/>
      <c r="N39" s="22"/>
      <c r="O39" s="22"/>
      <c r="P39" s="22"/>
    </row>
    <row r="40" spans="1:16" ht="39" customHeight="1" x14ac:dyDescent="0.15">
      <c r="A40" s="22"/>
      <c r="B40" s="35"/>
      <c r="C40" s="1177" t="s">
        <v>579</v>
      </c>
      <c r="D40" s="1178"/>
      <c r="E40" s="1179"/>
      <c r="F40" s="36">
        <v>0</v>
      </c>
      <c r="G40" s="37">
        <v>0</v>
      </c>
      <c r="H40" s="37">
        <v>0</v>
      </c>
      <c r="I40" s="37">
        <v>0</v>
      </c>
      <c r="J40" s="38">
        <v>0</v>
      </c>
      <c r="K40" s="22"/>
      <c r="L40" s="22"/>
      <c r="M40" s="22"/>
      <c r="N40" s="22"/>
      <c r="O40" s="22"/>
      <c r="P40" s="22"/>
    </row>
    <row r="41" spans="1:16" ht="39" customHeight="1" x14ac:dyDescent="0.15">
      <c r="A41" s="22"/>
      <c r="B41" s="35"/>
      <c r="C41" s="1177" t="s">
        <v>580</v>
      </c>
      <c r="D41" s="1178"/>
      <c r="E41" s="1179"/>
      <c r="F41" s="36">
        <v>0</v>
      </c>
      <c r="G41" s="37">
        <v>0</v>
      </c>
      <c r="H41" s="37">
        <v>0</v>
      </c>
      <c r="I41" s="37">
        <v>0</v>
      </c>
      <c r="J41" s="38">
        <v>0</v>
      </c>
      <c r="K41" s="22"/>
      <c r="L41" s="22"/>
      <c r="M41" s="22"/>
      <c r="N41" s="22"/>
      <c r="O41" s="22"/>
      <c r="P41" s="22"/>
    </row>
    <row r="42" spans="1:16" ht="39" customHeight="1" x14ac:dyDescent="0.15">
      <c r="A42" s="22"/>
      <c r="B42" s="39"/>
      <c r="C42" s="1177" t="s">
        <v>581</v>
      </c>
      <c r="D42" s="1178"/>
      <c r="E42" s="1179"/>
      <c r="F42" s="36" t="s">
        <v>523</v>
      </c>
      <c r="G42" s="37" t="s">
        <v>523</v>
      </c>
      <c r="H42" s="37" t="s">
        <v>523</v>
      </c>
      <c r="I42" s="37" t="s">
        <v>523</v>
      </c>
      <c r="J42" s="38" t="s">
        <v>523</v>
      </c>
      <c r="K42" s="22"/>
      <c r="L42" s="22"/>
      <c r="M42" s="22"/>
      <c r="N42" s="22"/>
      <c r="O42" s="22"/>
      <c r="P42" s="22"/>
    </row>
    <row r="43" spans="1:16" ht="39" customHeight="1" thickBot="1" x14ac:dyDescent="0.2">
      <c r="A43" s="22"/>
      <c r="B43" s="40"/>
      <c r="C43" s="1180" t="s">
        <v>582</v>
      </c>
      <c r="D43" s="1181"/>
      <c r="E43" s="1182"/>
      <c r="F43" s="41">
        <v>0</v>
      </c>
      <c r="G43" s="42">
        <v>0</v>
      </c>
      <c r="H43" s="42">
        <v>0.37</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vAYB2UciUgMFCp+87IhSTnMcqqXad1/NakRKCnZQ/nsl1p407ngGfHcVXivCOui0eHKOH/beMeEJ1EX085e73g==" saltValue="XaYkDenGmRr3HP6IbKoT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6" zoomScaleNormal="86"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565</v>
      </c>
      <c r="L44" s="56" t="s">
        <v>566</v>
      </c>
      <c r="M44" s="56" t="s">
        <v>567</v>
      </c>
      <c r="N44" s="56" t="s">
        <v>568</v>
      </c>
      <c r="O44" s="57" t="s">
        <v>569</v>
      </c>
      <c r="P44" s="48"/>
      <c r="Q44" s="48"/>
      <c r="R44" s="48"/>
      <c r="S44" s="48"/>
      <c r="T44" s="48"/>
      <c r="U44" s="48"/>
    </row>
    <row r="45" spans="1:21" ht="30.75" customHeight="1" x14ac:dyDescent="0.15">
      <c r="A45" s="48"/>
      <c r="B45" s="1203" t="s">
        <v>11</v>
      </c>
      <c r="C45" s="1204"/>
      <c r="D45" s="58"/>
      <c r="E45" s="1209" t="s">
        <v>12</v>
      </c>
      <c r="F45" s="1209"/>
      <c r="G45" s="1209"/>
      <c r="H45" s="1209"/>
      <c r="I45" s="1209"/>
      <c r="J45" s="1210"/>
      <c r="K45" s="59">
        <v>2321</v>
      </c>
      <c r="L45" s="60">
        <v>2270</v>
      </c>
      <c r="M45" s="60">
        <v>2227</v>
      </c>
      <c r="N45" s="60">
        <v>2281</v>
      </c>
      <c r="O45" s="61">
        <v>2350</v>
      </c>
      <c r="P45" s="48"/>
      <c r="Q45" s="48"/>
      <c r="R45" s="48"/>
      <c r="S45" s="48"/>
      <c r="T45" s="48"/>
      <c r="U45" s="48"/>
    </row>
    <row r="46" spans="1:21" ht="30.75" customHeight="1" x14ac:dyDescent="0.15">
      <c r="A46" s="48"/>
      <c r="B46" s="1205"/>
      <c r="C46" s="1206"/>
      <c r="D46" s="62"/>
      <c r="E46" s="1187" t="s">
        <v>13</v>
      </c>
      <c r="F46" s="1187"/>
      <c r="G46" s="1187"/>
      <c r="H46" s="1187"/>
      <c r="I46" s="1187"/>
      <c r="J46" s="1188"/>
      <c r="K46" s="63" t="s">
        <v>523</v>
      </c>
      <c r="L46" s="64" t="s">
        <v>523</v>
      </c>
      <c r="M46" s="64" t="s">
        <v>523</v>
      </c>
      <c r="N46" s="64" t="s">
        <v>523</v>
      </c>
      <c r="O46" s="65" t="s">
        <v>523</v>
      </c>
      <c r="P46" s="48"/>
      <c r="Q46" s="48"/>
      <c r="R46" s="48"/>
      <c r="S46" s="48"/>
      <c r="T46" s="48"/>
      <c r="U46" s="48"/>
    </row>
    <row r="47" spans="1:21" ht="30.75" customHeight="1" x14ac:dyDescent="0.15">
      <c r="A47" s="48"/>
      <c r="B47" s="1205"/>
      <c r="C47" s="1206"/>
      <c r="D47" s="62"/>
      <c r="E47" s="1187" t="s">
        <v>14</v>
      </c>
      <c r="F47" s="1187"/>
      <c r="G47" s="1187"/>
      <c r="H47" s="1187"/>
      <c r="I47" s="1187"/>
      <c r="J47" s="1188"/>
      <c r="K47" s="63" t="s">
        <v>523</v>
      </c>
      <c r="L47" s="64" t="s">
        <v>523</v>
      </c>
      <c r="M47" s="64" t="s">
        <v>523</v>
      </c>
      <c r="N47" s="64" t="s">
        <v>523</v>
      </c>
      <c r="O47" s="65" t="s">
        <v>523</v>
      </c>
      <c r="P47" s="48"/>
      <c r="Q47" s="48"/>
      <c r="R47" s="48"/>
      <c r="S47" s="48"/>
      <c r="T47" s="48"/>
      <c r="U47" s="48"/>
    </row>
    <row r="48" spans="1:21" ht="30.75" customHeight="1" x14ac:dyDescent="0.15">
      <c r="A48" s="48"/>
      <c r="B48" s="1205"/>
      <c r="C48" s="1206"/>
      <c r="D48" s="62"/>
      <c r="E48" s="1187" t="s">
        <v>15</v>
      </c>
      <c r="F48" s="1187"/>
      <c r="G48" s="1187"/>
      <c r="H48" s="1187"/>
      <c r="I48" s="1187"/>
      <c r="J48" s="1188"/>
      <c r="K48" s="63">
        <v>896</v>
      </c>
      <c r="L48" s="64">
        <v>882</v>
      </c>
      <c r="M48" s="64">
        <v>869</v>
      </c>
      <c r="N48" s="64">
        <v>576</v>
      </c>
      <c r="O48" s="65">
        <v>566</v>
      </c>
      <c r="P48" s="48"/>
      <c r="Q48" s="48"/>
      <c r="R48" s="48"/>
      <c r="S48" s="48"/>
      <c r="T48" s="48"/>
      <c r="U48" s="48"/>
    </row>
    <row r="49" spans="1:21" ht="30.75" customHeight="1" x14ac:dyDescent="0.15">
      <c r="A49" s="48"/>
      <c r="B49" s="1205"/>
      <c r="C49" s="1206"/>
      <c r="D49" s="62"/>
      <c r="E49" s="1187" t="s">
        <v>16</v>
      </c>
      <c r="F49" s="1187"/>
      <c r="G49" s="1187"/>
      <c r="H49" s="1187"/>
      <c r="I49" s="1187"/>
      <c r="J49" s="1188"/>
      <c r="K49" s="63">
        <v>172</v>
      </c>
      <c r="L49" s="64">
        <v>132</v>
      </c>
      <c r="M49" s="64">
        <v>151</v>
      </c>
      <c r="N49" s="64">
        <v>175</v>
      </c>
      <c r="O49" s="65">
        <v>148</v>
      </c>
      <c r="P49" s="48"/>
      <c r="Q49" s="48"/>
      <c r="R49" s="48"/>
      <c r="S49" s="48"/>
      <c r="T49" s="48"/>
      <c r="U49" s="48"/>
    </row>
    <row r="50" spans="1:21" ht="30.75" customHeight="1" x14ac:dyDescent="0.15">
      <c r="A50" s="48"/>
      <c r="B50" s="1205"/>
      <c r="C50" s="1206"/>
      <c r="D50" s="62"/>
      <c r="E50" s="1187" t="s">
        <v>17</v>
      </c>
      <c r="F50" s="1187"/>
      <c r="G50" s="1187"/>
      <c r="H50" s="1187"/>
      <c r="I50" s="1187"/>
      <c r="J50" s="1188"/>
      <c r="K50" s="63">
        <v>84</v>
      </c>
      <c r="L50" s="64">
        <v>14</v>
      </c>
      <c r="M50" s="64">
        <v>41</v>
      </c>
      <c r="N50" s="64">
        <v>5</v>
      </c>
      <c r="O50" s="65">
        <v>31</v>
      </c>
      <c r="P50" s="48"/>
      <c r="Q50" s="48"/>
      <c r="R50" s="48"/>
      <c r="S50" s="48"/>
      <c r="T50" s="48"/>
      <c r="U50" s="48"/>
    </row>
    <row r="51" spans="1:21" ht="30.75" customHeight="1" x14ac:dyDescent="0.15">
      <c r="A51" s="48"/>
      <c r="B51" s="1207"/>
      <c r="C51" s="1208"/>
      <c r="D51" s="66"/>
      <c r="E51" s="1187" t="s">
        <v>18</v>
      </c>
      <c r="F51" s="1187"/>
      <c r="G51" s="1187"/>
      <c r="H51" s="1187"/>
      <c r="I51" s="1187"/>
      <c r="J51" s="1188"/>
      <c r="K51" s="63" t="s">
        <v>523</v>
      </c>
      <c r="L51" s="64">
        <v>0</v>
      </c>
      <c r="M51" s="64">
        <v>0</v>
      </c>
      <c r="N51" s="64">
        <v>0</v>
      </c>
      <c r="O51" s="65">
        <v>0</v>
      </c>
      <c r="P51" s="48"/>
      <c r="Q51" s="48"/>
      <c r="R51" s="48"/>
      <c r="S51" s="48"/>
      <c r="T51" s="48"/>
      <c r="U51" s="48"/>
    </row>
    <row r="52" spans="1:21" ht="30.75" customHeight="1" x14ac:dyDescent="0.15">
      <c r="A52" s="48"/>
      <c r="B52" s="1185" t="s">
        <v>19</v>
      </c>
      <c r="C52" s="1186"/>
      <c r="D52" s="66"/>
      <c r="E52" s="1187" t="s">
        <v>20</v>
      </c>
      <c r="F52" s="1187"/>
      <c r="G52" s="1187"/>
      <c r="H52" s="1187"/>
      <c r="I52" s="1187"/>
      <c r="J52" s="1188"/>
      <c r="K52" s="63">
        <v>2218</v>
      </c>
      <c r="L52" s="64">
        <v>2197</v>
      </c>
      <c r="M52" s="64">
        <v>2215</v>
      </c>
      <c r="N52" s="64">
        <v>2230</v>
      </c>
      <c r="O52" s="65">
        <v>2237</v>
      </c>
      <c r="P52" s="48"/>
      <c r="Q52" s="48"/>
      <c r="R52" s="48"/>
      <c r="S52" s="48"/>
      <c r="T52" s="48"/>
      <c r="U52" s="48"/>
    </row>
    <row r="53" spans="1:21" ht="30.75" customHeight="1" thickBot="1" x14ac:dyDescent="0.2">
      <c r="A53" s="48"/>
      <c r="B53" s="1189" t="s">
        <v>21</v>
      </c>
      <c r="C53" s="1190"/>
      <c r="D53" s="67"/>
      <c r="E53" s="1191" t="s">
        <v>22</v>
      </c>
      <c r="F53" s="1191"/>
      <c r="G53" s="1191"/>
      <c r="H53" s="1191"/>
      <c r="I53" s="1191"/>
      <c r="J53" s="1192"/>
      <c r="K53" s="68">
        <v>1255</v>
      </c>
      <c r="L53" s="69">
        <v>1101</v>
      </c>
      <c r="M53" s="69">
        <v>1073</v>
      </c>
      <c r="N53" s="69">
        <v>807</v>
      </c>
      <c r="O53" s="70">
        <v>858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583</v>
      </c>
      <c r="P55" s="48"/>
      <c r="Q55" s="48"/>
      <c r="R55" s="48"/>
      <c r="S55" s="48"/>
      <c r="T55" s="48"/>
      <c r="U55" s="48"/>
    </row>
    <row r="56" spans="1:21" ht="31.5" customHeight="1" thickBot="1" x14ac:dyDescent="0.2">
      <c r="A56" s="48"/>
      <c r="B56" s="76"/>
      <c r="C56" s="77"/>
      <c r="D56" s="77"/>
      <c r="E56" s="78"/>
      <c r="F56" s="78"/>
      <c r="G56" s="78"/>
      <c r="H56" s="78"/>
      <c r="I56" s="78"/>
      <c r="J56" s="79" t="s">
        <v>2</v>
      </c>
      <c r="K56" s="80" t="s">
        <v>584</v>
      </c>
      <c r="L56" s="81" t="s">
        <v>585</v>
      </c>
      <c r="M56" s="81" t="s">
        <v>586</v>
      </c>
      <c r="N56" s="81" t="s">
        <v>587</v>
      </c>
      <c r="O56" s="82" t="s">
        <v>588</v>
      </c>
      <c r="P56" s="48"/>
      <c r="Q56" s="48"/>
      <c r="R56" s="48"/>
      <c r="S56" s="48"/>
      <c r="T56" s="48"/>
      <c r="U56" s="48"/>
    </row>
    <row r="57" spans="1:21" ht="31.5" customHeight="1" x14ac:dyDescent="0.15">
      <c r="B57" s="1193" t="s">
        <v>25</v>
      </c>
      <c r="C57" s="1194"/>
      <c r="D57" s="1197" t="s">
        <v>26</v>
      </c>
      <c r="E57" s="1198"/>
      <c r="F57" s="1198"/>
      <c r="G57" s="1198"/>
      <c r="H57" s="1198"/>
      <c r="I57" s="1198"/>
      <c r="J57" s="1199"/>
      <c r="K57" s="83"/>
      <c r="L57" s="84"/>
      <c r="M57" s="84"/>
      <c r="N57" s="84"/>
      <c r="O57" s="85"/>
    </row>
    <row r="58" spans="1:21" ht="31.5" customHeight="1" thickBot="1" x14ac:dyDescent="0.2">
      <c r="B58" s="1195"/>
      <c r="C58" s="1196"/>
      <c r="D58" s="1200" t="s">
        <v>27</v>
      </c>
      <c r="E58" s="1201"/>
      <c r="F58" s="1201"/>
      <c r="G58" s="1201"/>
      <c r="H58" s="1201"/>
      <c r="I58" s="1201"/>
      <c r="J58" s="1202"/>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AkLlGYdokkwcMCl1FvO4MVExtd4iz0YEYCvLXyNlwMc/OBuwTQF1WEoVJnqVMDN3gPEo/XV9084TytbR8fGJw==" saltValue="R92xg/OCWJgZzYzYLM184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565</v>
      </c>
      <c r="J40" s="100" t="s">
        <v>566</v>
      </c>
      <c r="K40" s="100" t="s">
        <v>567</v>
      </c>
      <c r="L40" s="100" t="s">
        <v>568</v>
      </c>
      <c r="M40" s="101" t="s">
        <v>569</v>
      </c>
    </row>
    <row r="41" spans="2:13" ht="27.75" customHeight="1" x14ac:dyDescent="0.15">
      <c r="B41" s="1223" t="s">
        <v>30</v>
      </c>
      <c r="C41" s="1224"/>
      <c r="D41" s="102"/>
      <c r="E41" s="1225" t="s">
        <v>31</v>
      </c>
      <c r="F41" s="1225"/>
      <c r="G41" s="1225"/>
      <c r="H41" s="1226"/>
      <c r="I41" s="351">
        <v>26076</v>
      </c>
      <c r="J41" s="352">
        <v>26030</v>
      </c>
      <c r="K41" s="352">
        <v>25515</v>
      </c>
      <c r="L41" s="352">
        <v>25889</v>
      </c>
      <c r="M41" s="353">
        <v>26664</v>
      </c>
    </row>
    <row r="42" spans="2:13" ht="27.75" customHeight="1" x14ac:dyDescent="0.15">
      <c r="B42" s="1213"/>
      <c r="C42" s="1214"/>
      <c r="D42" s="103"/>
      <c r="E42" s="1217" t="s">
        <v>32</v>
      </c>
      <c r="F42" s="1217"/>
      <c r="G42" s="1217"/>
      <c r="H42" s="1218"/>
      <c r="I42" s="354">
        <v>28</v>
      </c>
      <c r="J42" s="355">
        <v>22</v>
      </c>
      <c r="K42" s="355">
        <v>17</v>
      </c>
      <c r="L42" s="355">
        <v>13</v>
      </c>
      <c r="M42" s="356">
        <v>8</v>
      </c>
    </row>
    <row r="43" spans="2:13" ht="27.75" customHeight="1" x14ac:dyDescent="0.15">
      <c r="B43" s="1213"/>
      <c r="C43" s="1214"/>
      <c r="D43" s="103"/>
      <c r="E43" s="1217" t="s">
        <v>33</v>
      </c>
      <c r="F43" s="1217"/>
      <c r="G43" s="1217"/>
      <c r="H43" s="1218"/>
      <c r="I43" s="354">
        <v>9062</v>
      </c>
      <c r="J43" s="355">
        <v>8947</v>
      </c>
      <c r="K43" s="355">
        <v>8784</v>
      </c>
      <c r="L43" s="355">
        <v>7450</v>
      </c>
      <c r="M43" s="356">
        <v>6299</v>
      </c>
    </row>
    <row r="44" spans="2:13" ht="27.75" customHeight="1" x14ac:dyDescent="0.15">
      <c r="B44" s="1213"/>
      <c r="C44" s="1214"/>
      <c r="D44" s="103"/>
      <c r="E44" s="1217" t="s">
        <v>34</v>
      </c>
      <c r="F44" s="1217"/>
      <c r="G44" s="1217"/>
      <c r="H44" s="1218"/>
      <c r="I44" s="354">
        <v>1257</v>
      </c>
      <c r="J44" s="355">
        <v>1334</v>
      </c>
      <c r="K44" s="355">
        <v>2299</v>
      </c>
      <c r="L44" s="355">
        <v>2342</v>
      </c>
      <c r="M44" s="356">
        <v>3098</v>
      </c>
    </row>
    <row r="45" spans="2:13" ht="27.75" customHeight="1" x14ac:dyDescent="0.15">
      <c r="B45" s="1213"/>
      <c r="C45" s="1214"/>
      <c r="D45" s="103"/>
      <c r="E45" s="1217" t="s">
        <v>35</v>
      </c>
      <c r="F45" s="1217"/>
      <c r="G45" s="1217"/>
      <c r="H45" s="1218"/>
      <c r="I45" s="354">
        <v>4453</v>
      </c>
      <c r="J45" s="355">
        <v>4291</v>
      </c>
      <c r="K45" s="355">
        <v>4339</v>
      </c>
      <c r="L45" s="355">
        <v>4188</v>
      </c>
      <c r="M45" s="356">
        <v>4068</v>
      </c>
    </row>
    <row r="46" spans="2:13" ht="27.75" customHeight="1" x14ac:dyDescent="0.15">
      <c r="B46" s="1213"/>
      <c r="C46" s="1214"/>
      <c r="D46" s="104"/>
      <c r="E46" s="1217" t="s">
        <v>36</v>
      </c>
      <c r="F46" s="1217"/>
      <c r="G46" s="1217"/>
      <c r="H46" s="1218"/>
      <c r="I46" s="354" t="s">
        <v>523</v>
      </c>
      <c r="J46" s="355" t="s">
        <v>523</v>
      </c>
      <c r="K46" s="355" t="s">
        <v>523</v>
      </c>
      <c r="L46" s="355" t="s">
        <v>523</v>
      </c>
      <c r="M46" s="356" t="s">
        <v>523</v>
      </c>
    </row>
    <row r="47" spans="2:13" ht="27.75" customHeight="1" x14ac:dyDescent="0.15">
      <c r="B47" s="1213"/>
      <c r="C47" s="1214"/>
      <c r="D47" s="105"/>
      <c r="E47" s="1227" t="s">
        <v>37</v>
      </c>
      <c r="F47" s="1228"/>
      <c r="G47" s="1228"/>
      <c r="H47" s="1229"/>
      <c r="I47" s="354" t="s">
        <v>523</v>
      </c>
      <c r="J47" s="355" t="s">
        <v>523</v>
      </c>
      <c r="K47" s="355" t="s">
        <v>523</v>
      </c>
      <c r="L47" s="355" t="s">
        <v>523</v>
      </c>
      <c r="M47" s="356" t="s">
        <v>523</v>
      </c>
    </row>
    <row r="48" spans="2:13" ht="27.75" customHeight="1" x14ac:dyDescent="0.15">
      <c r="B48" s="1213"/>
      <c r="C48" s="1214"/>
      <c r="D48" s="103"/>
      <c r="E48" s="1217" t="s">
        <v>38</v>
      </c>
      <c r="F48" s="1217"/>
      <c r="G48" s="1217"/>
      <c r="H48" s="1218"/>
      <c r="I48" s="354" t="s">
        <v>523</v>
      </c>
      <c r="J48" s="355" t="s">
        <v>523</v>
      </c>
      <c r="K48" s="355" t="s">
        <v>523</v>
      </c>
      <c r="L48" s="355" t="s">
        <v>523</v>
      </c>
      <c r="M48" s="356" t="s">
        <v>523</v>
      </c>
    </row>
    <row r="49" spans="2:13" ht="27.75" customHeight="1" x14ac:dyDescent="0.15">
      <c r="B49" s="1215"/>
      <c r="C49" s="1216"/>
      <c r="D49" s="103"/>
      <c r="E49" s="1217" t="s">
        <v>39</v>
      </c>
      <c r="F49" s="1217"/>
      <c r="G49" s="1217"/>
      <c r="H49" s="1218"/>
      <c r="I49" s="354" t="s">
        <v>523</v>
      </c>
      <c r="J49" s="355" t="s">
        <v>523</v>
      </c>
      <c r="K49" s="355" t="s">
        <v>523</v>
      </c>
      <c r="L49" s="355" t="s">
        <v>523</v>
      </c>
      <c r="M49" s="356" t="s">
        <v>523</v>
      </c>
    </row>
    <row r="50" spans="2:13" ht="27.75" customHeight="1" x14ac:dyDescent="0.15">
      <c r="B50" s="1211" t="s">
        <v>40</v>
      </c>
      <c r="C50" s="1212"/>
      <c r="D50" s="106"/>
      <c r="E50" s="1217" t="s">
        <v>41</v>
      </c>
      <c r="F50" s="1217"/>
      <c r="G50" s="1217"/>
      <c r="H50" s="1218"/>
      <c r="I50" s="354">
        <v>8011</v>
      </c>
      <c r="J50" s="355">
        <v>7904</v>
      </c>
      <c r="K50" s="355">
        <v>7232</v>
      </c>
      <c r="L50" s="355">
        <v>5919</v>
      </c>
      <c r="M50" s="356">
        <v>5607</v>
      </c>
    </row>
    <row r="51" spans="2:13" ht="27.75" customHeight="1" x14ac:dyDescent="0.15">
      <c r="B51" s="1213"/>
      <c r="C51" s="1214"/>
      <c r="D51" s="103"/>
      <c r="E51" s="1217" t="s">
        <v>42</v>
      </c>
      <c r="F51" s="1217"/>
      <c r="G51" s="1217"/>
      <c r="H51" s="1218"/>
      <c r="I51" s="354">
        <v>198</v>
      </c>
      <c r="J51" s="355">
        <v>224</v>
      </c>
      <c r="K51" s="355">
        <v>222</v>
      </c>
      <c r="L51" s="355">
        <v>253</v>
      </c>
      <c r="M51" s="356">
        <v>204</v>
      </c>
    </row>
    <row r="52" spans="2:13" ht="27.75" customHeight="1" x14ac:dyDescent="0.15">
      <c r="B52" s="1215"/>
      <c r="C52" s="1216"/>
      <c r="D52" s="103"/>
      <c r="E52" s="1217" t="s">
        <v>43</v>
      </c>
      <c r="F52" s="1217"/>
      <c r="G52" s="1217"/>
      <c r="H52" s="1218"/>
      <c r="I52" s="354">
        <v>26147</v>
      </c>
      <c r="J52" s="355">
        <v>26125</v>
      </c>
      <c r="K52" s="355">
        <v>26665</v>
      </c>
      <c r="L52" s="355">
        <v>26993</v>
      </c>
      <c r="M52" s="356">
        <v>27047</v>
      </c>
    </row>
    <row r="53" spans="2:13" ht="27.75" customHeight="1" thickBot="1" x14ac:dyDescent="0.2">
      <c r="B53" s="1219" t="s">
        <v>44</v>
      </c>
      <c r="C53" s="1220"/>
      <c r="D53" s="107"/>
      <c r="E53" s="1221" t="s">
        <v>45</v>
      </c>
      <c r="F53" s="1221"/>
      <c r="G53" s="1221"/>
      <c r="H53" s="1222"/>
      <c r="I53" s="357">
        <v>6521</v>
      </c>
      <c r="J53" s="358">
        <v>6372</v>
      </c>
      <c r="K53" s="358">
        <v>6836</v>
      </c>
      <c r="L53" s="358">
        <v>6716</v>
      </c>
      <c r="M53" s="359">
        <v>7279</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CSNkP1tuzfHRXI7Nu4WGRQb4cjdsS15fovp1utpnktUh7iIGtEDMKZIgNBOyxtpmH8mPTDyGLLvHBnxFbj+/7g==" saltValue="HCHErTlaKy79GEYjNcpGb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0" zoomScaleNormal="5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567</v>
      </c>
      <c r="G54" s="116" t="s">
        <v>568</v>
      </c>
      <c r="H54" s="117" t="s">
        <v>569</v>
      </c>
    </row>
    <row r="55" spans="2:8" ht="52.5" customHeight="1" x14ac:dyDescent="0.15">
      <c r="B55" s="118"/>
      <c r="C55" s="1238" t="s">
        <v>48</v>
      </c>
      <c r="D55" s="1238"/>
      <c r="E55" s="1239"/>
      <c r="F55" s="119">
        <v>2656</v>
      </c>
      <c r="G55" s="119">
        <v>1963</v>
      </c>
      <c r="H55" s="120">
        <v>2231</v>
      </c>
    </row>
    <row r="56" spans="2:8" ht="52.5" customHeight="1" x14ac:dyDescent="0.15">
      <c r="B56" s="121"/>
      <c r="C56" s="1240" t="s">
        <v>49</v>
      </c>
      <c r="D56" s="1240"/>
      <c r="E56" s="1241"/>
      <c r="F56" s="122">
        <v>2777</v>
      </c>
      <c r="G56" s="122">
        <v>2160</v>
      </c>
      <c r="H56" s="123">
        <v>1470</v>
      </c>
    </row>
    <row r="57" spans="2:8" ht="53.25" customHeight="1" x14ac:dyDescent="0.15">
      <c r="B57" s="121"/>
      <c r="C57" s="1242" t="s">
        <v>50</v>
      </c>
      <c r="D57" s="1242"/>
      <c r="E57" s="1243"/>
      <c r="F57" s="124">
        <v>1077</v>
      </c>
      <c r="G57" s="124">
        <v>1181</v>
      </c>
      <c r="H57" s="125">
        <v>1385</v>
      </c>
    </row>
    <row r="58" spans="2:8" ht="45.75" customHeight="1" x14ac:dyDescent="0.15">
      <c r="B58" s="126"/>
      <c r="C58" s="1230" t="s">
        <v>593</v>
      </c>
      <c r="D58" s="1231"/>
      <c r="E58" s="1232"/>
      <c r="F58" s="127">
        <v>72</v>
      </c>
      <c r="G58" s="127">
        <v>183</v>
      </c>
      <c r="H58" s="128">
        <v>289</v>
      </c>
    </row>
    <row r="59" spans="2:8" ht="45.75" customHeight="1" x14ac:dyDescent="0.15">
      <c r="B59" s="126"/>
      <c r="C59" s="1230" t="s">
        <v>592</v>
      </c>
      <c r="D59" s="1231"/>
      <c r="E59" s="1232"/>
      <c r="F59" s="127">
        <v>175</v>
      </c>
      <c r="G59" s="127">
        <v>219</v>
      </c>
      <c r="H59" s="128">
        <v>281</v>
      </c>
    </row>
    <row r="60" spans="2:8" ht="45.75" customHeight="1" x14ac:dyDescent="0.15">
      <c r="B60" s="126"/>
      <c r="C60" s="1230" t="s">
        <v>594</v>
      </c>
      <c r="D60" s="1231"/>
      <c r="E60" s="1232"/>
      <c r="F60" s="127">
        <v>88</v>
      </c>
      <c r="G60" s="127">
        <v>115</v>
      </c>
      <c r="H60" s="128">
        <v>163</v>
      </c>
    </row>
    <row r="61" spans="2:8" ht="45.75" customHeight="1" x14ac:dyDescent="0.15">
      <c r="B61" s="126"/>
      <c r="C61" s="1230" t="s">
        <v>595</v>
      </c>
      <c r="D61" s="1231"/>
      <c r="E61" s="1232"/>
      <c r="F61" s="127">
        <v>171</v>
      </c>
      <c r="G61" s="127">
        <v>160</v>
      </c>
      <c r="H61" s="128">
        <v>150</v>
      </c>
    </row>
    <row r="62" spans="2:8" ht="45.75" customHeight="1" thickBot="1" x14ac:dyDescent="0.2">
      <c r="B62" s="129"/>
      <c r="C62" s="1233" t="s">
        <v>596</v>
      </c>
      <c r="D62" s="1234"/>
      <c r="E62" s="1235"/>
      <c r="F62" s="130">
        <v>224</v>
      </c>
      <c r="G62" s="130">
        <v>144</v>
      </c>
      <c r="H62" s="131">
        <v>144</v>
      </c>
    </row>
    <row r="63" spans="2:8" ht="52.5" customHeight="1" thickBot="1" x14ac:dyDescent="0.2">
      <c r="B63" s="132"/>
      <c r="C63" s="1236" t="s">
        <v>51</v>
      </c>
      <c r="D63" s="1236"/>
      <c r="E63" s="1237"/>
      <c r="F63" s="133">
        <v>6509</v>
      </c>
      <c r="G63" s="133">
        <v>5304</v>
      </c>
      <c r="H63" s="134">
        <v>5085</v>
      </c>
    </row>
    <row r="64" spans="2:8" x14ac:dyDescent="0.15"/>
  </sheetData>
  <sheetProtection algorithmName="SHA-512" hashValue="VCDRahZvC+JUoVZ/I0K/Fm6DipVTGLjBGcjmbF5rQjWTWi4vv9C9HuQuQGe4nhhOkHs5aDN1QJHQszQHjbwteA==" saltValue="17Riohq9onPmb9ivmeMh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topLeftCell="S1" zoomScale="70" zoomScaleNormal="70" zoomScaleSheetLayoutView="55" workbookViewId="0">
      <selection activeCell="BN14" sqref="BN14"/>
    </sheetView>
  </sheetViews>
  <sheetFormatPr defaultColWidth="0" defaultRowHeight="13.5" customHeight="1" zeroHeight="1" x14ac:dyDescent="0.15"/>
  <cols>
    <col min="1" max="1" width="6.375" style="1246" customWidth="1"/>
    <col min="2" max="107" width="2.5" style="1246" customWidth="1"/>
    <col min="108" max="108" width="6.125" style="1253" customWidth="1"/>
    <col min="109" max="109" width="5.875" style="1252" customWidth="1"/>
    <col min="110" max="16384" width="8.625" style="1246" hidden="1"/>
  </cols>
  <sheetData>
    <row r="1" spans="1:109" ht="42.75" customHeight="1" x14ac:dyDescent="0.15">
      <c r="A1" s="1244"/>
      <c r="B1" s="1245"/>
      <c r="DD1" s="1246"/>
      <c r="DE1" s="1246"/>
    </row>
    <row r="2" spans="1:109" ht="25.5" customHeight="1" x14ac:dyDescent="0.15">
      <c r="A2" s="1247"/>
      <c r="C2" s="1247"/>
      <c r="O2" s="1247"/>
      <c r="P2" s="1247"/>
      <c r="Q2" s="1247"/>
      <c r="R2" s="1247"/>
      <c r="S2" s="1247"/>
      <c r="T2" s="1247"/>
      <c r="U2" s="1247"/>
      <c r="V2" s="1247"/>
      <c r="W2" s="1247"/>
      <c r="X2" s="1247"/>
      <c r="Y2" s="1247"/>
      <c r="Z2" s="1247"/>
      <c r="AA2" s="1247"/>
      <c r="AB2" s="1247"/>
      <c r="AC2" s="1247"/>
      <c r="AD2" s="1247"/>
      <c r="AE2" s="1247"/>
      <c r="AF2" s="1247"/>
      <c r="AG2" s="1247"/>
      <c r="AH2" s="1247"/>
      <c r="AI2" s="1247"/>
      <c r="AU2" s="1247"/>
      <c r="BG2" s="1247"/>
      <c r="BS2" s="1247"/>
      <c r="CE2" s="1247"/>
      <c r="CQ2" s="1247"/>
      <c r="DD2" s="1246"/>
      <c r="DE2" s="1246"/>
    </row>
    <row r="3" spans="1:109" ht="25.5" customHeight="1" x14ac:dyDescent="0.15">
      <c r="A3" s="1247"/>
      <c r="C3" s="1247"/>
      <c r="O3" s="1247"/>
      <c r="P3" s="1247"/>
      <c r="Q3" s="1247"/>
      <c r="R3" s="1247"/>
      <c r="S3" s="1247"/>
      <c r="T3" s="1247"/>
      <c r="U3" s="1247"/>
      <c r="V3" s="1247"/>
      <c r="W3" s="1247"/>
      <c r="X3" s="1247"/>
      <c r="Y3" s="1247"/>
      <c r="Z3" s="1247"/>
      <c r="AA3" s="1247"/>
      <c r="AB3" s="1247"/>
      <c r="AC3" s="1247"/>
      <c r="AD3" s="1247"/>
      <c r="AE3" s="1247"/>
      <c r="AF3" s="1247"/>
      <c r="AG3" s="1247"/>
      <c r="AH3" s="1247"/>
      <c r="AI3" s="1247"/>
      <c r="AU3" s="1247"/>
      <c r="BG3" s="1247"/>
      <c r="BS3" s="1247"/>
      <c r="CE3" s="1247"/>
      <c r="CQ3" s="1247"/>
      <c r="DD3" s="1246"/>
      <c r="DE3" s="1246"/>
    </row>
    <row r="4" spans="1:109" s="255" customFormat="1" x14ac:dyDescent="0.15">
      <c r="A4" s="1247"/>
      <c r="B4" s="1247"/>
      <c r="C4" s="1247"/>
      <c r="D4" s="1247"/>
      <c r="E4" s="1247"/>
      <c r="F4" s="1247"/>
      <c r="G4" s="1247"/>
      <c r="H4" s="1247"/>
      <c r="I4" s="1247"/>
      <c r="J4" s="1247"/>
      <c r="K4" s="1247"/>
      <c r="L4" s="1247"/>
      <c r="M4" s="1247"/>
      <c r="N4" s="1247"/>
      <c r="O4" s="1247"/>
      <c r="P4" s="1247"/>
      <c r="Q4" s="1247"/>
      <c r="R4" s="1247"/>
      <c r="S4" s="1247"/>
      <c r="T4" s="1247"/>
      <c r="U4" s="1247"/>
      <c r="V4" s="1247"/>
      <c r="W4" s="1247"/>
      <c r="X4" s="1247"/>
      <c r="Y4" s="1247"/>
      <c r="Z4" s="1247"/>
      <c r="AA4" s="1247"/>
      <c r="AB4" s="1247"/>
      <c r="AC4" s="1247"/>
      <c r="AD4" s="1247"/>
      <c r="AE4" s="1247"/>
      <c r="AF4" s="1247"/>
      <c r="AG4" s="1247"/>
      <c r="AH4" s="1247"/>
      <c r="AI4" s="1247"/>
      <c r="AJ4" s="1247"/>
      <c r="AK4" s="1247"/>
      <c r="AL4" s="1247"/>
      <c r="AM4" s="1247"/>
      <c r="AN4" s="1247"/>
      <c r="AO4" s="1247"/>
      <c r="AP4" s="1247"/>
      <c r="AQ4" s="1247"/>
      <c r="AR4" s="1247"/>
      <c r="AS4" s="1247"/>
      <c r="AT4" s="1247"/>
      <c r="AU4" s="1247"/>
      <c r="AV4" s="1247"/>
      <c r="AW4" s="1247"/>
      <c r="AX4" s="1247"/>
      <c r="AY4" s="1247"/>
      <c r="AZ4" s="1247"/>
      <c r="BA4" s="1247"/>
      <c r="BB4" s="1247"/>
      <c r="BC4" s="1247"/>
      <c r="BD4" s="1247"/>
      <c r="BE4" s="1247"/>
      <c r="BF4" s="1247"/>
      <c r="BG4" s="1247"/>
      <c r="BH4" s="1247"/>
      <c r="BI4" s="1247"/>
      <c r="BJ4" s="1247"/>
      <c r="BK4" s="1247"/>
      <c r="BL4" s="1247"/>
      <c r="BM4" s="1247"/>
      <c r="BN4" s="1247"/>
      <c r="BO4" s="1247"/>
      <c r="BP4" s="1247"/>
      <c r="BQ4" s="1247"/>
      <c r="BR4" s="1247"/>
      <c r="BS4" s="1247"/>
      <c r="BT4" s="1247"/>
      <c r="BU4" s="1247"/>
      <c r="BV4" s="1247"/>
      <c r="BW4" s="1247"/>
      <c r="BX4" s="1247"/>
      <c r="BY4" s="1247"/>
      <c r="BZ4" s="1247"/>
      <c r="CA4" s="1247"/>
      <c r="CB4" s="1247"/>
      <c r="CC4" s="1247"/>
      <c r="CD4" s="1247"/>
      <c r="CE4" s="1247"/>
      <c r="CF4" s="1247"/>
      <c r="CG4" s="1247"/>
      <c r="CH4" s="1247"/>
      <c r="CI4" s="1247"/>
      <c r="CJ4" s="1247"/>
      <c r="CK4" s="1247"/>
      <c r="CL4" s="1247"/>
      <c r="CM4" s="1247"/>
      <c r="CN4" s="1247"/>
      <c r="CO4" s="1247"/>
      <c r="CP4" s="1247"/>
      <c r="CQ4" s="1247"/>
      <c r="CR4" s="1247"/>
      <c r="CS4" s="1247"/>
      <c r="CT4" s="1247"/>
      <c r="CU4" s="1247"/>
      <c r="CV4" s="1247"/>
      <c r="CW4" s="1247"/>
      <c r="CX4" s="1247"/>
      <c r="CY4" s="1247"/>
      <c r="CZ4" s="1247"/>
      <c r="DA4" s="1247"/>
      <c r="DB4" s="1247"/>
      <c r="DC4" s="1247"/>
      <c r="DD4" s="1247"/>
      <c r="DE4" s="1247"/>
    </row>
    <row r="5" spans="1:109" s="255" customFormat="1" x14ac:dyDescent="0.15">
      <c r="A5" s="1247"/>
      <c r="B5" s="1247"/>
      <c r="C5" s="1247"/>
      <c r="D5" s="1247"/>
      <c r="E5" s="1247"/>
      <c r="F5" s="1247"/>
      <c r="G5" s="1247"/>
      <c r="H5" s="1247"/>
      <c r="I5" s="1247"/>
      <c r="J5" s="1247"/>
      <c r="K5" s="1247"/>
      <c r="L5" s="1247"/>
      <c r="M5" s="1247"/>
      <c r="N5" s="1247"/>
      <c r="O5" s="1247"/>
      <c r="P5" s="1247"/>
      <c r="Q5" s="1247"/>
      <c r="R5" s="1247"/>
      <c r="S5" s="1247"/>
      <c r="T5" s="1247"/>
      <c r="U5" s="1247"/>
      <c r="V5" s="1247"/>
      <c r="W5" s="1247"/>
      <c r="X5" s="1247"/>
      <c r="Y5" s="1247"/>
      <c r="Z5" s="1247"/>
      <c r="AA5" s="1247"/>
      <c r="AB5" s="1247"/>
      <c r="AC5" s="1247"/>
      <c r="AD5" s="1247"/>
      <c r="AE5" s="1247"/>
      <c r="AF5" s="1247"/>
      <c r="AG5" s="1247"/>
      <c r="AH5" s="1247"/>
      <c r="AI5" s="1247"/>
      <c r="AJ5" s="1247"/>
      <c r="AK5" s="1247"/>
      <c r="AL5" s="1247"/>
      <c r="AM5" s="1247"/>
      <c r="AN5" s="1247"/>
      <c r="AO5" s="1247"/>
      <c r="AP5" s="1247"/>
      <c r="AQ5" s="1247"/>
      <c r="AR5" s="1247"/>
      <c r="AS5" s="1247"/>
      <c r="AT5" s="1247"/>
      <c r="AU5" s="1247"/>
      <c r="AV5" s="1247"/>
      <c r="AW5" s="1247"/>
      <c r="AX5" s="1247"/>
      <c r="AY5" s="1247"/>
      <c r="AZ5" s="1247"/>
      <c r="BA5" s="1247"/>
      <c r="BB5" s="1247"/>
      <c r="BC5" s="1247"/>
      <c r="BD5" s="1247"/>
      <c r="BE5" s="1247"/>
      <c r="BF5" s="1247"/>
      <c r="BG5" s="1247"/>
      <c r="BH5" s="1247"/>
      <c r="BI5" s="1247"/>
      <c r="BJ5" s="1247"/>
      <c r="BK5" s="1247"/>
      <c r="BL5" s="1247"/>
      <c r="BM5" s="1247"/>
      <c r="BN5" s="1247"/>
      <c r="BO5" s="1247"/>
      <c r="BP5" s="1247"/>
      <c r="BQ5" s="1247"/>
      <c r="BR5" s="1247"/>
      <c r="BS5" s="1247"/>
      <c r="BT5" s="1247"/>
      <c r="BU5" s="1247"/>
      <c r="BV5" s="1247"/>
      <c r="BW5" s="1247"/>
      <c r="BX5" s="1247"/>
      <c r="BY5" s="1247"/>
      <c r="BZ5" s="1247"/>
      <c r="CA5" s="1247"/>
      <c r="CB5" s="1247"/>
      <c r="CC5" s="1247"/>
      <c r="CD5" s="1247"/>
      <c r="CE5" s="1247"/>
      <c r="CF5" s="1247"/>
      <c r="CG5" s="1247"/>
      <c r="CH5" s="1247"/>
      <c r="CI5" s="1247"/>
      <c r="CJ5" s="1247"/>
      <c r="CK5" s="1247"/>
      <c r="CL5" s="1247"/>
      <c r="CM5" s="1247"/>
      <c r="CN5" s="1247"/>
      <c r="CO5" s="1247"/>
      <c r="CP5" s="1247"/>
      <c r="CQ5" s="1247"/>
      <c r="CR5" s="1247"/>
      <c r="CS5" s="1247"/>
      <c r="CT5" s="1247"/>
      <c r="CU5" s="1247"/>
      <c r="CV5" s="1247"/>
      <c r="CW5" s="1247"/>
      <c r="CX5" s="1247"/>
      <c r="CY5" s="1247"/>
      <c r="CZ5" s="1247"/>
      <c r="DA5" s="1247"/>
      <c r="DB5" s="1247"/>
      <c r="DC5" s="1247"/>
      <c r="DD5" s="1247"/>
      <c r="DE5" s="1247"/>
    </row>
    <row r="6" spans="1:109" s="255" customFormat="1" x14ac:dyDescent="0.15">
      <c r="A6" s="1247"/>
      <c r="B6" s="1247"/>
      <c r="C6" s="1247"/>
      <c r="D6" s="1247"/>
      <c r="E6" s="1247"/>
      <c r="F6" s="1247"/>
      <c r="G6" s="1247"/>
      <c r="H6" s="1247"/>
      <c r="I6" s="1247"/>
      <c r="J6" s="1247"/>
      <c r="K6" s="1247"/>
      <c r="L6" s="1247"/>
      <c r="M6" s="1247"/>
      <c r="N6" s="1247"/>
      <c r="O6" s="1247"/>
      <c r="P6" s="1247"/>
      <c r="Q6" s="1247"/>
      <c r="R6" s="1247"/>
      <c r="S6" s="1247"/>
      <c r="T6" s="1247"/>
      <c r="U6" s="1247"/>
      <c r="V6" s="1247"/>
      <c r="W6" s="1247"/>
      <c r="X6" s="1247"/>
      <c r="Y6" s="1247"/>
      <c r="Z6" s="1247"/>
      <c r="AA6" s="1247"/>
      <c r="AB6" s="1247"/>
      <c r="AC6" s="1247"/>
      <c r="AD6" s="1247"/>
      <c r="AE6" s="1247"/>
      <c r="AF6" s="1247"/>
      <c r="AG6" s="1247"/>
      <c r="AH6" s="1247"/>
      <c r="AI6" s="1247"/>
      <c r="AJ6" s="1247"/>
      <c r="AK6" s="1247"/>
      <c r="AL6" s="1247"/>
      <c r="AM6" s="1247"/>
      <c r="AN6" s="1247"/>
      <c r="AO6" s="1247"/>
      <c r="AP6" s="1247"/>
      <c r="AQ6" s="1247"/>
      <c r="AR6" s="1247"/>
      <c r="AS6" s="1247"/>
      <c r="AT6" s="1247"/>
      <c r="AU6" s="1247"/>
      <c r="AV6" s="1247"/>
      <c r="AW6" s="1247"/>
      <c r="AX6" s="1247"/>
      <c r="AY6" s="1247"/>
      <c r="AZ6" s="1247"/>
      <c r="BA6" s="1247"/>
      <c r="BB6" s="1247"/>
      <c r="BC6" s="1247"/>
      <c r="BD6" s="1247"/>
      <c r="BE6" s="1247"/>
      <c r="BF6" s="1247"/>
      <c r="BG6" s="1247"/>
      <c r="BH6" s="1247"/>
      <c r="BI6" s="1247"/>
      <c r="BJ6" s="1247"/>
      <c r="BK6" s="1247"/>
      <c r="BL6" s="1247"/>
      <c r="BM6" s="1247"/>
      <c r="BN6" s="1247"/>
      <c r="BO6" s="1247"/>
      <c r="BP6" s="1247"/>
      <c r="BQ6" s="1247"/>
      <c r="BR6" s="1247"/>
      <c r="BS6" s="1247"/>
      <c r="BT6" s="1247"/>
      <c r="BU6" s="1247"/>
      <c r="BV6" s="1247"/>
      <c r="BW6" s="1247"/>
      <c r="BX6" s="1247"/>
      <c r="BY6" s="1247"/>
      <c r="BZ6" s="1247"/>
      <c r="CA6" s="1247"/>
      <c r="CB6" s="1247"/>
      <c r="CC6" s="1247"/>
      <c r="CD6" s="1247"/>
      <c r="CE6" s="1247"/>
      <c r="CF6" s="1247"/>
      <c r="CG6" s="1247"/>
      <c r="CH6" s="1247"/>
      <c r="CI6" s="1247"/>
      <c r="CJ6" s="1247"/>
      <c r="CK6" s="1247"/>
      <c r="CL6" s="1247"/>
      <c r="CM6" s="1247"/>
      <c r="CN6" s="1247"/>
      <c r="CO6" s="1247"/>
      <c r="CP6" s="1247"/>
      <c r="CQ6" s="1247"/>
      <c r="CR6" s="1247"/>
      <c r="CS6" s="1247"/>
      <c r="CT6" s="1247"/>
      <c r="CU6" s="1247"/>
      <c r="CV6" s="1247"/>
      <c r="CW6" s="1247"/>
      <c r="CX6" s="1247"/>
      <c r="CY6" s="1247"/>
      <c r="CZ6" s="1247"/>
      <c r="DA6" s="1247"/>
      <c r="DB6" s="1247"/>
      <c r="DC6" s="1247"/>
      <c r="DD6" s="1247"/>
      <c r="DE6" s="1247"/>
    </row>
    <row r="7" spans="1:109" s="255" customFormat="1" x14ac:dyDescent="0.15">
      <c r="A7" s="1247"/>
      <c r="B7" s="1247"/>
      <c r="C7" s="1247"/>
      <c r="D7" s="1247"/>
      <c r="E7" s="1247"/>
      <c r="F7" s="1247"/>
      <c r="G7" s="1247"/>
      <c r="H7" s="1247"/>
      <c r="I7" s="1247"/>
      <c r="J7" s="1247"/>
      <c r="K7" s="1247"/>
      <c r="L7" s="1247"/>
      <c r="M7" s="1247"/>
      <c r="N7" s="1247"/>
      <c r="O7" s="1247"/>
      <c r="P7" s="1247"/>
      <c r="Q7" s="1247"/>
      <c r="R7" s="1247"/>
      <c r="S7" s="1247"/>
      <c r="T7" s="1247"/>
      <c r="U7" s="1247"/>
      <c r="V7" s="1247"/>
      <c r="W7" s="1247"/>
      <c r="X7" s="1247"/>
      <c r="Y7" s="1247"/>
      <c r="Z7" s="1247"/>
      <c r="AA7" s="1247"/>
      <c r="AB7" s="1247"/>
      <c r="AC7" s="1247"/>
      <c r="AD7" s="1247"/>
      <c r="AE7" s="1247"/>
      <c r="AF7" s="1247"/>
      <c r="AG7" s="1247"/>
      <c r="AH7" s="1247"/>
      <c r="AI7" s="1247"/>
      <c r="AJ7" s="1247"/>
      <c r="AK7" s="1247"/>
      <c r="AL7" s="1247"/>
      <c r="AM7" s="1247"/>
      <c r="AN7" s="1247"/>
      <c r="AO7" s="1247"/>
      <c r="AP7" s="1247"/>
      <c r="AQ7" s="1247"/>
      <c r="AR7" s="1247"/>
      <c r="AS7" s="1247"/>
      <c r="AT7" s="1247"/>
      <c r="AU7" s="1247"/>
      <c r="AV7" s="1247"/>
      <c r="AW7" s="1247"/>
      <c r="AX7" s="1247"/>
      <c r="AY7" s="1247"/>
      <c r="AZ7" s="1247"/>
      <c r="BA7" s="1247"/>
      <c r="BB7" s="1247"/>
      <c r="BC7" s="1247"/>
      <c r="BD7" s="1247"/>
      <c r="BE7" s="1247"/>
      <c r="BF7" s="1247"/>
      <c r="BG7" s="1247"/>
      <c r="BH7" s="1247"/>
      <c r="BI7" s="1247"/>
      <c r="BJ7" s="1247"/>
      <c r="BK7" s="1247"/>
      <c r="BL7" s="1247"/>
      <c r="BM7" s="1247"/>
      <c r="BN7" s="1247"/>
      <c r="BO7" s="1247"/>
      <c r="BP7" s="1247"/>
      <c r="BQ7" s="1247"/>
      <c r="BR7" s="1247"/>
      <c r="BS7" s="1247"/>
      <c r="BT7" s="1247"/>
      <c r="BU7" s="1247"/>
      <c r="BV7" s="1247"/>
      <c r="BW7" s="1247"/>
      <c r="BX7" s="1247"/>
      <c r="BY7" s="1247"/>
      <c r="BZ7" s="1247"/>
      <c r="CA7" s="1247"/>
      <c r="CB7" s="1247"/>
      <c r="CC7" s="1247"/>
      <c r="CD7" s="1247"/>
      <c r="CE7" s="1247"/>
      <c r="CF7" s="1247"/>
      <c r="CG7" s="1247"/>
      <c r="CH7" s="1247"/>
      <c r="CI7" s="1247"/>
      <c r="CJ7" s="1247"/>
      <c r="CK7" s="1247"/>
      <c r="CL7" s="1247"/>
      <c r="CM7" s="1247"/>
      <c r="CN7" s="1247"/>
      <c r="CO7" s="1247"/>
      <c r="CP7" s="1247"/>
      <c r="CQ7" s="1247"/>
      <c r="CR7" s="1247"/>
      <c r="CS7" s="1247"/>
      <c r="CT7" s="1247"/>
      <c r="CU7" s="1247"/>
      <c r="CV7" s="1247"/>
      <c r="CW7" s="1247"/>
      <c r="CX7" s="1247"/>
      <c r="CY7" s="1247"/>
      <c r="CZ7" s="1247"/>
      <c r="DA7" s="1247"/>
      <c r="DB7" s="1247"/>
      <c r="DC7" s="1247"/>
      <c r="DD7" s="1247"/>
      <c r="DE7" s="1247"/>
    </row>
    <row r="8" spans="1:109" s="255" customFormat="1" x14ac:dyDescent="0.15">
      <c r="A8" s="1247"/>
      <c r="B8" s="1247"/>
      <c r="C8" s="1247"/>
      <c r="D8" s="1247"/>
      <c r="E8" s="1247"/>
      <c r="F8" s="1247"/>
      <c r="G8" s="1247"/>
      <c r="H8" s="1247"/>
      <c r="I8" s="1247"/>
      <c r="J8" s="1247"/>
      <c r="K8" s="1247"/>
      <c r="L8" s="1247"/>
      <c r="M8" s="1247"/>
      <c r="N8" s="1247"/>
      <c r="O8" s="1247"/>
      <c r="P8" s="1247"/>
      <c r="Q8" s="1247"/>
      <c r="R8" s="1247"/>
      <c r="S8" s="1247"/>
      <c r="T8" s="1247"/>
      <c r="U8" s="1247"/>
      <c r="V8" s="1247"/>
      <c r="W8" s="1247"/>
      <c r="X8" s="1247"/>
      <c r="Y8" s="1247"/>
      <c r="Z8" s="1247"/>
      <c r="AA8" s="1247"/>
      <c r="AB8" s="1247"/>
      <c r="AC8" s="1247"/>
      <c r="AD8" s="1247"/>
      <c r="AE8" s="1247"/>
      <c r="AF8" s="1247"/>
      <c r="AG8" s="1247"/>
      <c r="AH8" s="1247"/>
      <c r="AI8" s="1247"/>
      <c r="AJ8" s="1247"/>
      <c r="AK8" s="1247"/>
      <c r="AL8" s="1247"/>
      <c r="AM8" s="1247"/>
      <c r="AN8" s="1247"/>
      <c r="AO8" s="1247"/>
      <c r="AP8" s="1247"/>
      <c r="AQ8" s="1247"/>
      <c r="AR8" s="1247"/>
      <c r="AS8" s="1247"/>
      <c r="AT8" s="1247"/>
      <c r="AU8" s="1247"/>
      <c r="AV8" s="1247"/>
      <c r="AW8" s="1247"/>
      <c r="AX8" s="1247"/>
      <c r="AY8" s="1247"/>
      <c r="AZ8" s="1247"/>
      <c r="BA8" s="1247"/>
      <c r="BB8" s="1247"/>
      <c r="BC8" s="1247"/>
      <c r="BD8" s="1247"/>
      <c r="BE8" s="1247"/>
      <c r="BF8" s="1247"/>
      <c r="BG8" s="1247"/>
      <c r="BH8" s="1247"/>
      <c r="BI8" s="1247"/>
      <c r="BJ8" s="1247"/>
      <c r="BK8" s="1247"/>
      <c r="BL8" s="1247"/>
      <c r="BM8" s="1247"/>
      <c r="BN8" s="1247"/>
      <c r="BO8" s="1247"/>
      <c r="BP8" s="1247"/>
      <c r="BQ8" s="1247"/>
      <c r="BR8" s="1247"/>
      <c r="BS8" s="1247"/>
      <c r="BT8" s="1247"/>
      <c r="BU8" s="1247"/>
      <c r="BV8" s="1247"/>
      <c r="BW8" s="1247"/>
      <c r="BX8" s="1247"/>
      <c r="BY8" s="1247"/>
      <c r="BZ8" s="1247"/>
      <c r="CA8" s="1247"/>
      <c r="CB8" s="1247"/>
      <c r="CC8" s="1247"/>
      <c r="CD8" s="1247"/>
      <c r="CE8" s="1247"/>
      <c r="CF8" s="1247"/>
      <c r="CG8" s="1247"/>
      <c r="CH8" s="1247"/>
      <c r="CI8" s="1247"/>
      <c r="CJ8" s="1247"/>
      <c r="CK8" s="1247"/>
      <c r="CL8" s="1247"/>
      <c r="CM8" s="1247"/>
      <c r="CN8" s="1247"/>
      <c r="CO8" s="1247"/>
      <c r="CP8" s="1247"/>
      <c r="CQ8" s="1247"/>
      <c r="CR8" s="1247"/>
      <c r="CS8" s="1247"/>
      <c r="CT8" s="1247"/>
      <c r="CU8" s="1247"/>
      <c r="CV8" s="1247"/>
      <c r="CW8" s="1247"/>
      <c r="CX8" s="1247"/>
      <c r="CY8" s="1247"/>
      <c r="CZ8" s="1247"/>
      <c r="DA8" s="1247"/>
      <c r="DB8" s="1247"/>
      <c r="DC8" s="1247"/>
      <c r="DD8" s="1247"/>
      <c r="DE8" s="1247"/>
    </row>
    <row r="9" spans="1:109" s="255" customFormat="1" x14ac:dyDescent="0.15">
      <c r="A9" s="1247"/>
      <c r="B9" s="1247"/>
      <c r="C9" s="1247"/>
      <c r="D9" s="1247"/>
      <c r="E9" s="1247"/>
      <c r="F9" s="1247"/>
      <c r="G9" s="1247"/>
      <c r="H9" s="1247"/>
      <c r="I9" s="1247"/>
      <c r="J9" s="1247"/>
      <c r="K9" s="1247"/>
      <c r="L9" s="1247"/>
      <c r="M9" s="1247"/>
      <c r="N9" s="1247"/>
      <c r="O9" s="1247"/>
      <c r="P9" s="1247"/>
      <c r="Q9" s="1247"/>
      <c r="R9" s="1247"/>
      <c r="S9" s="1247"/>
      <c r="T9" s="1247"/>
      <c r="U9" s="1247"/>
      <c r="V9" s="1247"/>
      <c r="W9" s="1247"/>
      <c r="X9" s="1247"/>
      <c r="Y9" s="1247"/>
      <c r="Z9" s="1247"/>
      <c r="AA9" s="1247"/>
      <c r="AB9" s="1247"/>
      <c r="AC9" s="1247"/>
      <c r="AD9" s="1247"/>
      <c r="AE9" s="1247"/>
      <c r="AF9" s="1247"/>
      <c r="AG9" s="1247"/>
      <c r="AH9" s="1247"/>
      <c r="AI9" s="1247"/>
      <c r="AJ9" s="1247"/>
      <c r="AK9" s="1247"/>
      <c r="AL9" s="1247"/>
      <c r="AM9" s="1247"/>
      <c r="AN9" s="1247"/>
      <c r="AO9" s="1247"/>
      <c r="AP9" s="1247"/>
      <c r="AQ9" s="1247"/>
      <c r="AR9" s="1247"/>
      <c r="AS9" s="1247"/>
      <c r="AT9" s="1247"/>
      <c r="AU9" s="1247"/>
      <c r="AV9" s="1247"/>
      <c r="AW9" s="1247"/>
      <c r="AX9" s="1247"/>
      <c r="AY9" s="1247"/>
      <c r="AZ9" s="1247"/>
      <c r="BA9" s="1247"/>
      <c r="BB9" s="1247"/>
      <c r="BC9" s="1247"/>
      <c r="BD9" s="1247"/>
      <c r="BE9" s="1247"/>
      <c r="BF9" s="1247"/>
      <c r="BG9" s="1247"/>
      <c r="BH9" s="1247"/>
      <c r="BI9" s="1247"/>
      <c r="BJ9" s="1247"/>
      <c r="BK9" s="1247"/>
      <c r="BL9" s="1247"/>
      <c r="BM9" s="1247"/>
      <c r="BN9" s="1247"/>
      <c r="BO9" s="1247"/>
      <c r="BP9" s="1247"/>
      <c r="BQ9" s="1247"/>
      <c r="BR9" s="1247"/>
      <c r="BS9" s="1247"/>
      <c r="BT9" s="1247"/>
      <c r="BU9" s="1247"/>
      <c r="BV9" s="1247"/>
      <c r="BW9" s="1247"/>
      <c r="BX9" s="1247"/>
      <c r="BY9" s="1247"/>
      <c r="BZ9" s="1247"/>
      <c r="CA9" s="1247"/>
      <c r="CB9" s="1247"/>
      <c r="CC9" s="1247"/>
      <c r="CD9" s="1247"/>
      <c r="CE9" s="1247"/>
      <c r="CF9" s="1247"/>
      <c r="CG9" s="1247"/>
      <c r="CH9" s="1247"/>
      <c r="CI9" s="1247"/>
      <c r="CJ9" s="1247"/>
      <c r="CK9" s="1247"/>
      <c r="CL9" s="1247"/>
      <c r="CM9" s="1247"/>
      <c r="CN9" s="1247"/>
      <c r="CO9" s="1247"/>
      <c r="CP9" s="1247"/>
      <c r="CQ9" s="1247"/>
      <c r="CR9" s="1247"/>
      <c r="CS9" s="1247"/>
      <c r="CT9" s="1247"/>
      <c r="CU9" s="1247"/>
      <c r="CV9" s="1247"/>
      <c r="CW9" s="1247"/>
      <c r="CX9" s="1247"/>
      <c r="CY9" s="1247"/>
      <c r="CZ9" s="1247"/>
      <c r="DA9" s="1247"/>
      <c r="DB9" s="1247"/>
      <c r="DC9" s="1247"/>
      <c r="DD9" s="1247"/>
      <c r="DE9" s="1247"/>
    </row>
    <row r="10" spans="1:109" s="255" customFormat="1" x14ac:dyDescent="0.15">
      <c r="A10" s="1247"/>
      <c r="B10" s="1247"/>
      <c r="C10" s="1247"/>
      <c r="D10" s="1247"/>
      <c r="E10" s="1247"/>
      <c r="F10" s="1247"/>
      <c r="G10" s="1247"/>
      <c r="H10" s="1247"/>
      <c r="I10" s="1247"/>
      <c r="J10" s="1247"/>
      <c r="K10" s="1247"/>
      <c r="L10" s="1247"/>
      <c r="M10" s="1247"/>
      <c r="N10" s="1247"/>
      <c r="O10" s="1247"/>
      <c r="P10" s="1247"/>
      <c r="Q10" s="1247"/>
      <c r="R10" s="1247"/>
      <c r="S10" s="1247"/>
      <c r="T10" s="1247"/>
      <c r="U10" s="1247"/>
      <c r="V10" s="1247"/>
      <c r="W10" s="1247"/>
      <c r="X10" s="1247"/>
      <c r="Y10" s="1247"/>
      <c r="Z10" s="1247"/>
      <c r="AA10" s="1247"/>
      <c r="AB10" s="1247"/>
      <c r="AC10" s="1247"/>
      <c r="AD10" s="1247"/>
      <c r="AE10" s="1247"/>
      <c r="AF10" s="1247"/>
      <c r="AG10" s="1247"/>
      <c r="AH10" s="1247"/>
      <c r="AI10" s="1247"/>
      <c r="AJ10" s="1247"/>
      <c r="AK10" s="1247"/>
      <c r="AL10" s="1247"/>
      <c r="AM10" s="1247"/>
      <c r="AN10" s="1247"/>
      <c r="AO10" s="1247"/>
      <c r="AP10" s="1247"/>
      <c r="AQ10" s="1247"/>
      <c r="AR10" s="1247"/>
      <c r="AS10" s="1247"/>
      <c r="AT10" s="1247"/>
      <c r="AU10" s="1247"/>
      <c r="AV10" s="1247"/>
      <c r="AW10" s="1247"/>
      <c r="AX10" s="1247"/>
      <c r="AY10" s="1247"/>
      <c r="AZ10" s="1247"/>
      <c r="BA10" s="1247"/>
      <c r="BB10" s="1247"/>
      <c r="BC10" s="1247"/>
      <c r="BD10" s="1247"/>
      <c r="BE10" s="1247"/>
      <c r="BF10" s="1247"/>
      <c r="BG10" s="1247"/>
      <c r="BH10" s="1247"/>
      <c r="BI10" s="1247"/>
      <c r="BJ10" s="1247"/>
      <c r="BK10" s="1247"/>
      <c r="BL10" s="1247"/>
      <c r="BM10" s="1247"/>
      <c r="BN10" s="1247"/>
      <c r="BO10" s="1247"/>
      <c r="BP10" s="1247"/>
      <c r="BQ10" s="1247"/>
      <c r="BR10" s="1247"/>
      <c r="BS10" s="1247"/>
      <c r="BT10" s="1247"/>
      <c r="BU10" s="1247"/>
      <c r="BV10" s="1247"/>
      <c r="BW10" s="1247"/>
      <c r="BX10" s="1247"/>
      <c r="BY10" s="1247"/>
      <c r="BZ10" s="1247"/>
      <c r="CA10" s="1247"/>
      <c r="CB10" s="1247"/>
      <c r="CC10" s="1247"/>
      <c r="CD10" s="1247"/>
      <c r="CE10" s="1247"/>
      <c r="CF10" s="1247"/>
      <c r="CG10" s="1247"/>
      <c r="CH10" s="1247"/>
      <c r="CI10" s="1247"/>
      <c r="CJ10" s="1247"/>
      <c r="CK10" s="1247"/>
      <c r="CL10" s="1247"/>
      <c r="CM10" s="1247"/>
      <c r="CN10" s="1247"/>
      <c r="CO10" s="1247"/>
      <c r="CP10" s="1247"/>
      <c r="CQ10" s="1247"/>
      <c r="CR10" s="1247"/>
      <c r="CS10" s="1247"/>
      <c r="CT10" s="1247"/>
      <c r="CU10" s="1247"/>
      <c r="CV10" s="1247"/>
      <c r="CW10" s="1247"/>
      <c r="CX10" s="1247"/>
      <c r="CY10" s="1247"/>
      <c r="CZ10" s="1247"/>
      <c r="DA10" s="1247"/>
      <c r="DB10" s="1247"/>
      <c r="DC10" s="1247"/>
      <c r="DD10" s="1247"/>
      <c r="DE10" s="1247"/>
    </row>
    <row r="11" spans="1:109" s="255" customFormat="1" x14ac:dyDescent="0.15">
      <c r="A11" s="1247"/>
      <c r="B11" s="1247"/>
      <c r="C11" s="1247"/>
      <c r="D11" s="1247"/>
      <c r="E11" s="1247"/>
      <c r="F11" s="1247"/>
      <c r="G11" s="1247"/>
      <c r="H11" s="1247"/>
      <c r="I11" s="1247"/>
      <c r="J11" s="1247"/>
      <c r="K11" s="1247"/>
      <c r="L11" s="1247"/>
      <c r="M11" s="1247"/>
      <c r="N11" s="1247"/>
      <c r="O11" s="1247"/>
      <c r="P11" s="1247"/>
      <c r="Q11" s="1247"/>
      <c r="R11" s="1247"/>
      <c r="S11" s="1247"/>
      <c r="T11" s="1247"/>
      <c r="U11" s="1247"/>
      <c r="V11" s="1247"/>
      <c r="W11" s="1247"/>
      <c r="X11" s="1247"/>
      <c r="Y11" s="1247"/>
      <c r="Z11" s="1247"/>
      <c r="AA11" s="1247"/>
      <c r="AB11" s="1247"/>
      <c r="AC11" s="1247"/>
      <c r="AD11" s="1247"/>
      <c r="AE11" s="1247"/>
      <c r="AF11" s="1247"/>
      <c r="AG11" s="1247"/>
      <c r="AH11" s="1247"/>
      <c r="AI11" s="1247"/>
      <c r="AJ11" s="1247"/>
      <c r="AK11" s="1247"/>
      <c r="AL11" s="1247"/>
      <c r="AM11" s="1247"/>
      <c r="AN11" s="1247"/>
      <c r="AO11" s="1247"/>
      <c r="AP11" s="1247"/>
      <c r="AQ11" s="1247"/>
      <c r="AR11" s="1247"/>
      <c r="AS11" s="1247"/>
      <c r="AT11" s="1247"/>
      <c r="AU11" s="1247"/>
      <c r="AV11" s="1247"/>
      <c r="AW11" s="1247"/>
      <c r="AX11" s="1247"/>
      <c r="AY11" s="1247"/>
      <c r="AZ11" s="1247"/>
      <c r="BA11" s="1247"/>
      <c r="BB11" s="1247"/>
      <c r="BC11" s="1247"/>
      <c r="BD11" s="1247"/>
      <c r="BE11" s="1247"/>
      <c r="BF11" s="1247"/>
      <c r="BG11" s="1247"/>
      <c r="BH11" s="1247"/>
      <c r="BI11" s="1247"/>
      <c r="BJ11" s="1247"/>
      <c r="BK11" s="1247"/>
      <c r="BL11" s="1247"/>
      <c r="BM11" s="1247"/>
      <c r="BN11" s="1247"/>
      <c r="BO11" s="1247"/>
      <c r="BP11" s="1247"/>
      <c r="BQ11" s="1247"/>
      <c r="BR11" s="1247"/>
      <c r="BS11" s="1247"/>
      <c r="BT11" s="1247"/>
      <c r="BU11" s="1247"/>
      <c r="BV11" s="1247"/>
      <c r="BW11" s="1247"/>
      <c r="BX11" s="1247"/>
      <c r="BY11" s="1247"/>
      <c r="BZ11" s="1247"/>
      <c r="CA11" s="1247"/>
      <c r="CB11" s="1247"/>
      <c r="CC11" s="1247"/>
      <c r="CD11" s="1247"/>
      <c r="CE11" s="1247"/>
      <c r="CF11" s="1247"/>
      <c r="CG11" s="1247"/>
      <c r="CH11" s="1247"/>
      <c r="CI11" s="1247"/>
      <c r="CJ11" s="1247"/>
      <c r="CK11" s="1247"/>
      <c r="CL11" s="1247"/>
      <c r="CM11" s="1247"/>
      <c r="CN11" s="1247"/>
      <c r="CO11" s="1247"/>
      <c r="CP11" s="1247"/>
      <c r="CQ11" s="1247"/>
      <c r="CR11" s="1247"/>
      <c r="CS11" s="1247"/>
      <c r="CT11" s="1247"/>
      <c r="CU11" s="1247"/>
      <c r="CV11" s="1247"/>
      <c r="CW11" s="1247"/>
      <c r="CX11" s="1247"/>
      <c r="CY11" s="1247"/>
      <c r="CZ11" s="1247"/>
      <c r="DA11" s="1247"/>
      <c r="DB11" s="1247"/>
      <c r="DC11" s="1247"/>
      <c r="DD11" s="1247"/>
      <c r="DE11" s="1247"/>
    </row>
    <row r="12" spans="1:109" s="255" customFormat="1" x14ac:dyDescent="0.15">
      <c r="A12" s="1247"/>
      <c r="B12" s="1247"/>
      <c r="C12" s="1247"/>
      <c r="D12" s="1247"/>
      <c r="E12" s="1247"/>
      <c r="F12" s="1247"/>
      <c r="G12" s="1247"/>
      <c r="H12" s="1247"/>
      <c r="I12" s="1247"/>
      <c r="J12" s="1247"/>
      <c r="K12" s="1247"/>
      <c r="L12" s="1247"/>
      <c r="M12" s="1247"/>
      <c r="N12" s="1247"/>
      <c r="O12" s="1247"/>
      <c r="P12" s="1247"/>
      <c r="Q12" s="1247"/>
      <c r="R12" s="1247"/>
      <c r="S12" s="1247"/>
      <c r="T12" s="1247"/>
      <c r="U12" s="1247"/>
      <c r="V12" s="1247"/>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T12" s="1247"/>
      <c r="AU12" s="1247"/>
      <c r="AV12" s="1247"/>
      <c r="AW12" s="1247"/>
      <c r="AX12" s="1247"/>
      <c r="AY12" s="1247"/>
      <c r="AZ12" s="1247"/>
      <c r="BA12" s="1247"/>
      <c r="BB12" s="1247"/>
      <c r="BC12" s="1247"/>
      <c r="BD12" s="1247"/>
      <c r="BE12" s="1247"/>
      <c r="BF12" s="1247"/>
      <c r="BG12" s="1247"/>
      <c r="BH12" s="1247"/>
      <c r="BI12" s="1247"/>
      <c r="BJ12" s="1247"/>
      <c r="BK12" s="1247"/>
      <c r="BL12" s="1247"/>
      <c r="BM12" s="1247"/>
      <c r="BN12" s="1247"/>
      <c r="BO12" s="1247"/>
      <c r="BP12" s="1247"/>
      <c r="BQ12" s="1247"/>
      <c r="BR12" s="1247"/>
      <c r="BS12" s="1247"/>
      <c r="BT12" s="1247"/>
      <c r="BU12" s="1247"/>
      <c r="BV12" s="1247"/>
      <c r="BW12" s="1247"/>
      <c r="BX12" s="1247"/>
      <c r="BY12" s="1247"/>
      <c r="BZ12" s="1247"/>
      <c r="CA12" s="1247"/>
      <c r="CB12" s="1247"/>
      <c r="CC12" s="1247"/>
      <c r="CD12" s="1247"/>
      <c r="CE12" s="1247"/>
      <c r="CF12" s="1247"/>
      <c r="CG12" s="1247"/>
      <c r="CH12" s="1247"/>
      <c r="CI12" s="1247"/>
      <c r="CJ12" s="1247"/>
      <c r="CK12" s="1247"/>
      <c r="CL12" s="1247"/>
      <c r="CM12" s="1247"/>
      <c r="CN12" s="1247"/>
      <c r="CO12" s="1247"/>
      <c r="CP12" s="1247"/>
      <c r="CQ12" s="1247"/>
      <c r="CR12" s="1247"/>
      <c r="CS12" s="1247"/>
      <c r="CT12" s="1247"/>
      <c r="CU12" s="1247"/>
      <c r="CV12" s="1247"/>
      <c r="CW12" s="1247"/>
      <c r="CX12" s="1247"/>
      <c r="CY12" s="1247"/>
      <c r="CZ12" s="1247"/>
      <c r="DA12" s="1247"/>
      <c r="DB12" s="1247"/>
      <c r="DC12" s="1247"/>
      <c r="DD12" s="1247"/>
      <c r="DE12" s="1247"/>
    </row>
    <row r="13" spans="1:109" s="255" customFormat="1" x14ac:dyDescent="0.15">
      <c r="A13" s="1247"/>
      <c r="B13" s="1247"/>
      <c r="C13" s="1247"/>
      <c r="D13" s="1247"/>
      <c r="E13" s="1247"/>
      <c r="F13" s="1247"/>
      <c r="G13" s="1247"/>
      <c r="H13" s="1247"/>
      <c r="I13" s="1247"/>
      <c r="J13" s="1247"/>
      <c r="K13" s="1247"/>
      <c r="L13" s="1247"/>
      <c r="M13" s="1247"/>
      <c r="N13" s="1247"/>
      <c r="O13" s="1247"/>
      <c r="P13" s="1247"/>
      <c r="Q13" s="1247"/>
      <c r="R13" s="1247"/>
      <c r="S13" s="1247"/>
      <c r="T13" s="1247"/>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T13" s="1247"/>
      <c r="AU13" s="1247"/>
      <c r="AV13" s="1247"/>
      <c r="AW13" s="1247"/>
      <c r="AX13" s="1247"/>
      <c r="AY13" s="1247"/>
      <c r="AZ13" s="1247"/>
      <c r="BA13" s="1247"/>
      <c r="BB13" s="1247"/>
      <c r="BC13" s="1247"/>
      <c r="BD13" s="1247"/>
      <c r="BE13" s="1247"/>
      <c r="BF13" s="1247"/>
      <c r="BG13" s="1247"/>
      <c r="BH13" s="1247"/>
      <c r="BI13" s="1247"/>
      <c r="BJ13" s="1247"/>
      <c r="BK13" s="1247"/>
      <c r="BL13" s="1247"/>
      <c r="BM13" s="1247"/>
      <c r="BN13" s="1247"/>
      <c r="BO13" s="1247"/>
      <c r="BP13" s="1247"/>
      <c r="BQ13" s="1247"/>
      <c r="BR13" s="1247"/>
      <c r="BS13" s="1247"/>
      <c r="BT13" s="1247"/>
      <c r="BU13" s="1247"/>
      <c r="BV13" s="1247"/>
      <c r="BW13" s="1247"/>
      <c r="BX13" s="1247"/>
      <c r="BY13" s="1247"/>
      <c r="BZ13" s="1247"/>
      <c r="CA13" s="1247"/>
      <c r="CB13" s="1247"/>
      <c r="CC13" s="1247"/>
      <c r="CD13" s="1247"/>
      <c r="CE13" s="1247"/>
      <c r="CF13" s="1247"/>
      <c r="CG13" s="1247"/>
      <c r="CH13" s="1247"/>
      <c r="CI13" s="1247"/>
      <c r="CJ13" s="1247"/>
      <c r="CK13" s="1247"/>
      <c r="CL13" s="1247"/>
      <c r="CM13" s="1247"/>
      <c r="CN13" s="1247"/>
      <c r="CO13" s="1247"/>
      <c r="CP13" s="1247"/>
      <c r="CQ13" s="1247"/>
      <c r="CR13" s="1247"/>
      <c r="CS13" s="1247"/>
      <c r="CT13" s="1247"/>
      <c r="CU13" s="1247"/>
      <c r="CV13" s="1247"/>
      <c r="CW13" s="1247"/>
      <c r="CX13" s="1247"/>
      <c r="CY13" s="1247"/>
      <c r="CZ13" s="1247"/>
      <c r="DA13" s="1247"/>
      <c r="DB13" s="1247"/>
      <c r="DC13" s="1247"/>
      <c r="DD13" s="1247"/>
      <c r="DE13" s="1247"/>
    </row>
    <row r="14" spans="1:109" s="255" customFormat="1" x14ac:dyDescent="0.15">
      <c r="A14" s="1247"/>
      <c r="B14" s="1247"/>
      <c r="C14" s="1247"/>
      <c r="D14" s="1247"/>
      <c r="E14" s="1247"/>
      <c r="F14" s="1247"/>
      <c r="G14" s="1247"/>
      <c r="H14" s="1247"/>
      <c r="I14" s="1247"/>
      <c r="J14" s="1247"/>
      <c r="K14" s="1247"/>
      <c r="L14" s="1247"/>
      <c r="M14" s="1247"/>
      <c r="N14" s="1247"/>
      <c r="O14" s="1247"/>
      <c r="P14" s="1247"/>
      <c r="Q14" s="1247"/>
      <c r="R14" s="1247"/>
      <c r="S14" s="1247"/>
      <c r="T14" s="1247"/>
      <c r="U14" s="1247"/>
      <c r="V14" s="1247"/>
      <c r="W14" s="1247"/>
      <c r="X14" s="1247"/>
      <c r="Y14" s="1247"/>
      <c r="Z14" s="1247"/>
      <c r="AA14" s="1247"/>
      <c r="AB14" s="1247"/>
      <c r="AC14" s="1247"/>
      <c r="AD14" s="1247"/>
      <c r="AE14" s="1247"/>
      <c r="AF14" s="1247"/>
      <c r="AG14" s="1247"/>
      <c r="AH14" s="1247"/>
      <c r="AI14" s="1247"/>
      <c r="AJ14" s="1247"/>
      <c r="AK14" s="1247"/>
      <c r="AL14" s="1247"/>
      <c r="AM14" s="1247"/>
      <c r="AN14" s="1247"/>
      <c r="AO14" s="1247"/>
      <c r="AP14" s="1247"/>
      <c r="AQ14" s="1247"/>
      <c r="AR14" s="1247"/>
      <c r="AS14" s="1247"/>
      <c r="AT14" s="1247"/>
      <c r="AU14" s="1247"/>
      <c r="AV14" s="1247"/>
      <c r="AW14" s="1247"/>
      <c r="AX14" s="1247"/>
      <c r="AY14" s="1247"/>
      <c r="AZ14" s="1247"/>
      <c r="BA14" s="1247"/>
      <c r="BB14" s="1247"/>
      <c r="BC14" s="1247"/>
      <c r="BD14" s="1247"/>
      <c r="BE14" s="1247"/>
      <c r="BF14" s="1247"/>
      <c r="BG14" s="1247"/>
      <c r="BH14" s="1247"/>
      <c r="BI14" s="1247"/>
      <c r="BJ14" s="1247"/>
      <c r="BK14" s="1247"/>
      <c r="BL14" s="1247"/>
      <c r="BM14" s="1247"/>
      <c r="BN14" s="1247"/>
      <c r="BO14" s="1247"/>
      <c r="BP14" s="1247"/>
      <c r="BQ14" s="1247"/>
      <c r="BR14" s="1247"/>
      <c r="BS14" s="1247"/>
      <c r="BT14" s="1247"/>
      <c r="BU14" s="1247"/>
      <c r="BV14" s="1247"/>
      <c r="BW14" s="1247"/>
      <c r="BX14" s="1247"/>
      <c r="BY14" s="1247"/>
      <c r="BZ14" s="1247"/>
      <c r="CA14" s="1247"/>
      <c r="CB14" s="1247"/>
      <c r="CC14" s="1247"/>
      <c r="CD14" s="1247"/>
      <c r="CE14" s="1247"/>
      <c r="CF14" s="1247"/>
      <c r="CG14" s="1247"/>
      <c r="CH14" s="1247"/>
      <c r="CI14" s="1247"/>
      <c r="CJ14" s="1247"/>
      <c r="CK14" s="1247"/>
      <c r="CL14" s="1247"/>
      <c r="CM14" s="1247"/>
      <c r="CN14" s="1247"/>
      <c r="CO14" s="1247"/>
      <c r="CP14" s="1247"/>
      <c r="CQ14" s="1247"/>
      <c r="CR14" s="1247"/>
      <c r="CS14" s="1247"/>
      <c r="CT14" s="1247"/>
      <c r="CU14" s="1247"/>
      <c r="CV14" s="1247"/>
      <c r="CW14" s="1247"/>
      <c r="CX14" s="1247"/>
      <c r="CY14" s="1247"/>
      <c r="CZ14" s="1247"/>
      <c r="DA14" s="1247"/>
      <c r="DB14" s="1247"/>
      <c r="DC14" s="1247"/>
      <c r="DD14" s="1247"/>
      <c r="DE14" s="1247"/>
    </row>
    <row r="15" spans="1:109" s="255" customFormat="1" x14ac:dyDescent="0.15">
      <c r="A15" s="1246"/>
      <c r="B15" s="1247"/>
      <c r="C15" s="1247"/>
      <c r="D15" s="1247"/>
      <c r="E15" s="1247"/>
      <c r="F15" s="1247"/>
      <c r="G15" s="1247"/>
      <c r="H15" s="1247"/>
      <c r="I15" s="1247"/>
      <c r="J15" s="1247"/>
      <c r="K15" s="1247"/>
      <c r="L15" s="1247"/>
      <c r="M15" s="1247"/>
      <c r="N15" s="1247"/>
      <c r="O15" s="1247"/>
      <c r="P15" s="1247"/>
      <c r="Q15" s="1247"/>
      <c r="R15" s="1247"/>
      <c r="S15" s="1247"/>
      <c r="T15" s="1247"/>
      <c r="U15" s="1247"/>
      <c r="V15" s="1247"/>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R15" s="1247"/>
      <c r="AS15" s="1247"/>
      <c r="AT15" s="1247"/>
      <c r="AU15" s="1247"/>
      <c r="AV15" s="1247"/>
      <c r="AW15" s="1247"/>
      <c r="AX15" s="1247"/>
      <c r="AY15" s="1247"/>
      <c r="AZ15" s="1247"/>
      <c r="BA15" s="1247"/>
      <c r="BB15" s="1247"/>
      <c r="BC15" s="1247"/>
      <c r="BD15" s="1247"/>
      <c r="BE15" s="1247"/>
      <c r="BF15" s="1247"/>
      <c r="BG15" s="1247"/>
      <c r="BH15" s="1247"/>
      <c r="BI15" s="1247"/>
      <c r="BJ15" s="1247"/>
      <c r="BK15" s="1247"/>
      <c r="BL15" s="1247"/>
      <c r="BM15" s="1247"/>
      <c r="BN15" s="1247"/>
      <c r="BO15" s="1247"/>
      <c r="BP15" s="1247"/>
      <c r="BQ15" s="1247"/>
      <c r="BR15" s="1247"/>
      <c r="BS15" s="1247"/>
      <c r="BT15" s="1247"/>
      <c r="BU15" s="1247"/>
      <c r="BV15" s="1247"/>
      <c r="BW15" s="1247"/>
      <c r="BX15" s="1247"/>
      <c r="BY15" s="1247"/>
      <c r="BZ15" s="1247"/>
      <c r="CA15" s="1247"/>
      <c r="CB15" s="1247"/>
      <c r="CC15" s="1247"/>
      <c r="CD15" s="1247"/>
      <c r="CE15" s="1247"/>
      <c r="CF15" s="1247"/>
      <c r="CG15" s="1247"/>
      <c r="CH15" s="1247"/>
      <c r="CI15" s="1247"/>
      <c r="CJ15" s="1247"/>
      <c r="CK15" s="1247"/>
      <c r="CL15" s="1247"/>
      <c r="CM15" s="1247"/>
      <c r="CN15" s="1247"/>
      <c r="CO15" s="1247"/>
      <c r="CP15" s="1247"/>
      <c r="CQ15" s="1247"/>
      <c r="CR15" s="1247"/>
      <c r="CS15" s="1247"/>
      <c r="CT15" s="1247"/>
      <c r="CU15" s="1247"/>
      <c r="CV15" s="1247"/>
      <c r="CW15" s="1247"/>
      <c r="CX15" s="1247"/>
      <c r="CY15" s="1247"/>
      <c r="CZ15" s="1247"/>
      <c r="DA15" s="1247"/>
      <c r="DB15" s="1247"/>
      <c r="DC15" s="1247"/>
      <c r="DD15" s="1247"/>
      <c r="DE15" s="1247"/>
    </row>
    <row r="16" spans="1:109" s="255" customFormat="1" x14ac:dyDescent="0.15">
      <c r="A16" s="1246"/>
      <c r="B16" s="1247"/>
      <c r="C16" s="1247"/>
      <c r="D16" s="1247"/>
      <c r="E16" s="1247"/>
      <c r="F16" s="1247"/>
      <c r="G16" s="1247"/>
      <c r="H16" s="1247"/>
      <c r="I16" s="1247"/>
      <c r="J16" s="1247"/>
      <c r="K16" s="1247"/>
      <c r="L16" s="1247"/>
      <c r="M16" s="1247"/>
      <c r="N16" s="1247"/>
      <c r="O16" s="1247"/>
      <c r="P16" s="1247"/>
      <c r="Q16" s="1247"/>
      <c r="R16" s="1247"/>
      <c r="S16" s="1247"/>
      <c r="T16" s="1247"/>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D16" s="1247"/>
      <c r="BE16" s="1247"/>
      <c r="BF16" s="1247"/>
      <c r="BG16" s="1247"/>
      <c r="BH16" s="1247"/>
      <c r="BI16" s="1247"/>
      <c r="BJ16" s="1247"/>
      <c r="BK16" s="1247"/>
      <c r="BL16" s="1247"/>
      <c r="BM16" s="1247"/>
      <c r="BN16" s="1247"/>
      <c r="BO16" s="1247"/>
      <c r="BP16" s="1247"/>
      <c r="BQ16" s="1247"/>
      <c r="BR16" s="1247"/>
      <c r="BS16" s="1247"/>
      <c r="BT16" s="1247"/>
      <c r="BU16" s="1247"/>
      <c r="BV16" s="1247"/>
      <c r="BW16" s="1247"/>
      <c r="BX16" s="1247"/>
      <c r="BY16" s="1247"/>
      <c r="BZ16" s="1247"/>
      <c r="CA16" s="1247"/>
      <c r="CB16" s="1247"/>
      <c r="CC16" s="1247"/>
      <c r="CD16" s="1247"/>
      <c r="CE16" s="1247"/>
      <c r="CF16" s="1247"/>
      <c r="CG16" s="1247"/>
      <c r="CH16" s="1247"/>
      <c r="CI16" s="1247"/>
      <c r="CJ16" s="1247"/>
      <c r="CK16" s="1247"/>
      <c r="CL16" s="1247"/>
      <c r="CM16" s="1247"/>
      <c r="CN16" s="1247"/>
      <c r="CO16" s="1247"/>
      <c r="CP16" s="1247"/>
      <c r="CQ16" s="1247"/>
      <c r="CR16" s="1247"/>
      <c r="CS16" s="1247"/>
      <c r="CT16" s="1247"/>
      <c r="CU16" s="1247"/>
      <c r="CV16" s="1247"/>
      <c r="CW16" s="1247"/>
      <c r="CX16" s="1247"/>
      <c r="CY16" s="1247"/>
      <c r="CZ16" s="1247"/>
      <c r="DA16" s="1247"/>
      <c r="DB16" s="1247"/>
      <c r="DC16" s="1247"/>
      <c r="DD16" s="1247"/>
      <c r="DE16" s="1247"/>
    </row>
    <row r="17" spans="1:109" s="255" customFormat="1" x14ac:dyDescent="0.15">
      <c r="A17" s="1246"/>
      <c r="B17" s="1247"/>
      <c r="C17" s="1247"/>
      <c r="D17" s="1247"/>
      <c r="E17" s="1247"/>
      <c r="F17" s="1247"/>
      <c r="G17" s="1247"/>
      <c r="H17" s="1247"/>
      <c r="I17" s="1247"/>
      <c r="J17" s="1247"/>
      <c r="K17" s="1247"/>
      <c r="L17" s="1247"/>
      <c r="M17" s="1247"/>
      <c r="N17" s="1247"/>
      <c r="O17" s="1247"/>
      <c r="P17" s="1247"/>
      <c r="Q17" s="1247"/>
      <c r="R17" s="1247"/>
      <c r="S17" s="1247"/>
      <c r="T17" s="1247"/>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D17" s="1247"/>
      <c r="BE17" s="1247"/>
      <c r="BF17" s="1247"/>
      <c r="BG17" s="1247"/>
      <c r="BH17" s="1247"/>
      <c r="BI17" s="1247"/>
      <c r="BJ17" s="1247"/>
      <c r="BK17" s="1247"/>
      <c r="BL17" s="1247"/>
      <c r="BM17" s="1247"/>
      <c r="BN17" s="1247"/>
      <c r="BO17" s="1247"/>
      <c r="BP17" s="1247"/>
      <c r="BQ17" s="1247"/>
      <c r="BR17" s="1247"/>
      <c r="BS17" s="1247"/>
      <c r="BT17" s="1247"/>
      <c r="BU17" s="1247"/>
      <c r="BV17" s="1247"/>
      <c r="BW17" s="1247"/>
      <c r="BX17" s="1247"/>
      <c r="BY17" s="1247"/>
      <c r="BZ17" s="1247"/>
      <c r="CA17" s="1247"/>
      <c r="CB17" s="1247"/>
      <c r="CC17" s="1247"/>
      <c r="CD17" s="1247"/>
      <c r="CE17" s="1247"/>
      <c r="CF17" s="1247"/>
      <c r="CG17" s="1247"/>
      <c r="CH17" s="1247"/>
      <c r="CI17" s="1247"/>
      <c r="CJ17" s="1247"/>
      <c r="CK17" s="1247"/>
      <c r="CL17" s="1247"/>
      <c r="CM17" s="1247"/>
      <c r="CN17" s="1247"/>
      <c r="CO17" s="1247"/>
      <c r="CP17" s="1247"/>
      <c r="CQ17" s="1247"/>
      <c r="CR17" s="1247"/>
      <c r="CS17" s="1247"/>
      <c r="CT17" s="1247"/>
      <c r="CU17" s="1247"/>
      <c r="CV17" s="1247"/>
      <c r="CW17" s="1247"/>
      <c r="CX17" s="1247"/>
      <c r="CY17" s="1247"/>
      <c r="CZ17" s="1247"/>
      <c r="DA17" s="1247"/>
      <c r="DB17" s="1247"/>
      <c r="DC17" s="1247"/>
      <c r="DD17" s="1247"/>
      <c r="DE17" s="1247"/>
    </row>
    <row r="18" spans="1:109" s="255" customFormat="1" x14ac:dyDescent="0.15">
      <c r="A18" s="1246"/>
      <c r="B18" s="1247"/>
      <c r="C18" s="1247"/>
      <c r="D18" s="1247"/>
      <c r="E18" s="1247"/>
      <c r="F18" s="1247"/>
      <c r="G18" s="1247"/>
      <c r="H18" s="1247"/>
      <c r="I18" s="1247"/>
      <c r="J18" s="1247"/>
      <c r="K18" s="1247"/>
      <c r="L18" s="1247"/>
      <c r="M18" s="1247"/>
      <c r="N18" s="1247"/>
      <c r="O18" s="1247"/>
      <c r="P18" s="1247"/>
      <c r="Q18" s="1247"/>
      <c r="R18" s="1247"/>
      <c r="S18" s="1247"/>
      <c r="T18" s="1247"/>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D18" s="1247"/>
      <c r="BE18" s="1247"/>
      <c r="BF18" s="1247"/>
      <c r="BG18" s="1247"/>
      <c r="BH18" s="1247"/>
      <c r="BI18" s="1247"/>
      <c r="BJ18" s="1247"/>
      <c r="BK18" s="1247"/>
      <c r="BL18" s="1247"/>
      <c r="BM18" s="1247"/>
      <c r="BN18" s="1247"/>
      <c r="BO18" s="1247"/>
      <c r="BP18" s="1247"/>
      <c r="BQ18" s="1247"/>
      <c r="BR18" s="1247"/>
      <c r="BS18" s="1247"/>
      <c r="BT18" s="1247"/>
      <c r="BU18" s="1247"/>
      <c r="BV18" s="1247"/>
      <c r="BW18" s="1247"/>
      <c r="BX18" s="1247"/>
      <c r="BY18" s="1247"/>
      <c r="BZ18" s="1247"/>
      <c r="CA18" s="1247"/>
      <c r="CB18" s="1247"/>
      <c r="CC18" s="1247"/>
      <c r="CD18" s="1247"/>
      <c r="CE18" s="1247"/>
      <c r="CF18" s="1247"/>
      <c r="CG18" s="1247"/>
      <c r="CH18" s="1247"/>
      <c r="CI18" s="1247"/>
      <c r="CJ18" s="1247"/>
      <c r="CK18" s="1247"/>
      <c r="CL18" s="1247"/>
      <c r="CM18" s="1247"/>
      <c r="CN18" s="1247"/>
      <c r="CO18" s="1247"/>
      <c r="CP18" s="1247"/>
      <c r="CQ18" s="1247"/>
      <c r="CR18" s="1247"/>
      <c r="CS18" s="1247"/>
      <c r="CT18" s="1247"/>
      <c r="CU18" s="1247"/>
      <c r="CV18" s="1247"/>
      <c r="CW18" s="1247"/>
      <c r="CX18" s="1247"/>
      <c r="CY18" s="1247"/>
      <c r="CZ18" s="1247"/>
      <c r="DA18" s="1247"/>
      <c r="DB18" s="1247"/>
      <c r="DC18" s="1247"/>
      <c r="DD18" s="1247"/>
      <c r="DE18" s="1247"/>
    </row>
    <row r="19" spans="1:109" x14ac:dyDescent="0.15">
      <c r="DD19" s="1246"/>
      <c r="DE19" s="1246"/>
    </row>
    <row r="20" spans="1:109" x14ac:dyDescent="0.15">
      <c r="DD20" s="1246"/>
      <c r="DE20" s="1246"/>
    </row>
    <row r="21" spans="1:109" ht="17.25" customHeight="1" x14ac:dyDescent="0.15">
      <c r="B21" s="1248"/>
      <c r="C21" s="1249"/>
      <c r="D21" s="1249"/>
      <c r="E21" s="1249"/>
      <c r="F21" s="1249"/>
      <c r="G21" s="1249"/>
      <c r="H21" s="1249"/>
      <c r="I21" s="1249"/>
      <c r="J21" s="1249"/>
      <c r="K21" s="1249"/>
      <c r="L21" s="1249"/>
      <c r="M21" s="1249"/>
      <c r="N21" s="1250"/>
      <c r="O21" s="1249"/>
      <c r="P21" s="1249"/>
      <c r="Q21" s="1249"/>
      <c r="R21" s="1249"/>
      <c r="S21" s="1249"/>
      <c r="T21" s="1249"/>
      <c r="U21" s="1249"/>
      <c r="V21" s="1249"/>
      <c r="W21" s="1249"/>
      <c r="X21" s="1249"/>
      <c r="Y21" s="1249"/>
      <c r="Z21" s="1249"/>
      <c r="AA21" s="1249"/>
      <c r="AB21" s="1249"/>
      <c r="AC21" s="1249"/>
      <c r="AD21" s="1249"/>
      <c r="AE21" s="1249"/>
      <c r="AF21" s="1249"/>
      <c r="AG21" s="1249"/>
      <c r="AH21" s="1249"/>
      <c r="AI21" s="1249"/>
      <c r="AJ21" s="1249"/>
      <c r="AK21" s="1249"/>
      <c r="AL21" s="1249"/>
      <c r="AM21" s="1249"/>
      <c r="AN21" s="1249"/>
      <c r="AO21" s="1249"/>
      <c r="AP21" s="1249"/>
      <c r="AQ21" s="1249"/>
      <c r="AR21" s="1249"/>
      <c r="AS21" s="1249"/>
      <c r="AT21" s="1250"/>
      <c r="AU21" s="1249"/>
      <c r="AV21" s="1249"/>
      <c r="AW21" s="1249"/>
      <c r="AX21" s="1249"/>
      <c r="AY21" s="1249"/>
      <c r="AZ21" s="1249"/>
      <c r="BA21" s="1249"/>
      <c r="BB21" s="1249"/>
      <c r="BC21" s="1249"/>
      <c r="BD21" s="1249"/>
      <c r="BE21" s="1249"/>
      <c r="BF21" s="1250"/>
      <c r="BG21" s="1249"/>
      <c r="BH21" s="1249"/>
      <c r="BI21" s="1249"/>
      <c r="BJ21" s="1249"/>
      <c r="BK21" s="1249"/>
      <c r="BL21" s="1249"/>
      <c r="BM21" s="1249"/>
      <c r="BN21" s="1249"/>
      <c r="BO21" s="1249"/>
      <c r="BP21" s="1249"/>
      <c r="BQ21" s="1249"/>
      <c r="BR21" s="1250"/>
      <c r="BS21" s="1249"/>
      <c r="BT21" s="1249"/>
      <c r="BU21" s="1249"/>
      <c r="BV21" s="1249"/>
      <c r="BW21" s="1249"/>
      <c r="BX21" s="1249"/>
      <c r="BY21" s="1249"/>
      <c r="BZ21" s="1249"/>
      <c r="CA21" s="1249"/>
      <c r="CB21" s="1249"/>
      <c r="CC21" s="1249"/>
      <c r="CD21" s="1250"/>
      <c r="CE21" s="1249"/>
      <c r="CF21" s="1249"/>
      <c r="CG21" s="1249"/>
      <c r="CH21" s="1249"/>
      <c r="CI21" s="1249"/>
      <c r="CJ21" s="1249"/>
      <c r="CK21" s="1249"/>
      <c r="CL21" s="1249"/>
      <c r="CM21" s="1249"/>
      <c r="CN21" s="1249"/>
      <c r="CO21" s="1249"/>
      <c r="CP21" s="1250"/>
      <c r="CQ21" s="1249"/>
      <c r="CR21" s="1249"/>
      <c r="CS21" s="1249"/>
      <c r="CT21" s="1249"/>
      <c r="CU21" s="1249"/>
      <c r="CV21" s="1249"/>
      <c r="CW21" s="1249"/>
      <c r="CX21" s="1249"/>
      <c r="CY21" s="1249"/>
      <c r="CZ21" s="1249"/>
      <c r="DA21" s="1249"/>
      <c r="DB21" s="1250"/>
      <c r="DC21" s="1249"/>
      <c r="DD21" s="1251"/>
      <c r="DE21" s="1246"/>
    </row>
    <row r="22" spans="1:109" ht="17.25" customHeight="1" x14ac:dyDescent="0.15">
      <c r="B22" s="1252"/>
    </row>
    <row r="23" spans="1:109" x14ac:dyDescent="0.15">
      <c r="B23" s="1252"/>
    </row>
    <row r="24" spans="1:109" x14ac:dyDescent="0.15">
      <c r="B24" s="1252"/>
    </row>
    <row r="25" spans="1:109" x14ac:dyDescent="0.15">
      <c r="B25" s="1252"/>
    </row>
    <row r="26" spans="1:109" x14ac:dyDescent="0.15">
      <c r="B26" s="1252"/>
    </row>
    <row r="27" spans="1:109" x14ac:dyDescent="0.15">
      <c r="B27" s="1252"/>
    </row>
    <row r="28" spans="1:109" x14ac:dyDescent="0.15">
      <c r="B28" s="1252"/>
    </row>
    <row r="29" spans="1:109" x14ac:dyDescent="0.15">
      <c r="B29" s="1252"/>
    </row>
    <row r="30" spans="1:109" x14ac:dyDescent="0.15">
      <c r="B30" s="1252"/>
    </row>
    <row r="31" spans="1:109" x14ac:dyDescent="0.15">
      <c r="B31" s="1252"/>
    </row>
    <row r="32" spans="1:109" x14ac:dyDescent="0.15">
      <c r="B32" s="1252"/>
    </row>
    <row r="33" spans="2:109" x14ac:dyDescent="0.15">
      <c r="B33" s="1252"/>
    </row>
    <row r="34" spans="2:109" x14ac:dyDescent="0.15">
      <c r="B34" s="1252"/>
    </row>
    <row r="35" spans="2:109" x14ac:dyDescent="0.15">
      <c r="B35" s="1252"/>
    </row>
    <row r="36" spans="2:109" x14ac:dyDescent="0.15">
      <c r="B36" s="1252"/>
    </row>
    <row r="37" spans="2:109" x14ac:dyDescent="0.15">
      <c r="B37" s="1252"/>
    </row>
    <row r="38" spans="2:109" x14ac:dyDescent="0.15">
      <c r="B38" s="1252"/>
    </row>
    <row r="39" spans="2:109" x14ac:dyDescent="0.15">
      <c r="B39" s="1254"/>
      <c r="C39" s="1255"/>
      <c r="D39" s="1255"/>
      <c r="E39" s="1255"/>
      <c r="F39" s="1255"/>
      <c r="G39" s="1255"/>
      <c r="H39" s="1255"/>
      <c r="I39" s="1255"/>
      <c r="J39" s="1255"/>
      <c r="K39" s="1255"/>
      <c r="L39" s="1255"/>
      <c r="M39" s="1255"/>
      <c r="N39" s="1255"/>
      <c r="O39" s="1255"/>
      <c r="P39" s="1255"/>
      <c r="Q39" s="1255"/>
      <c r="R39" s="1255"/>
      <c r="S39" s="1255"/>
      <c r="T39" s="1255"/>
      <c r="U39" s="1255"/>
      <c r="V39" s="1255"/>
      <c r="W39" s="1255"/>
      <c r="X39" s="1255"/>
      <c r="Y39" s="1255"/>
      <c r="Z39" s="1255"/>
      <c r="AA39" s="1255"/>
      <c r="AB39" s="1255"/>
      <c r="AC39" s="1255"/>
      <c r="AD39" s="1255"/>
      <c r="AE39" s="1255"/>
      <c r="AF39" s="1255"/>
      <c r="AG39" s="1255"/>
      <c r="AH39" s="1255"/>
      <c r="AI39" s="1255"/>
      <c r="AJ39" s="1255"/>
      <c r="AK39" s="1255"/>
      <c r="AL39" s="1255"/>
      <c r="AM39" s="1255"/>
      <c r="AN39" s="1255"/>
      <c r="AO39" s="1255"/>
      <c r="AP39" s="1255"/>
      <c r="AQ39" s="1255"/>
      <c r="AR39" s="1255"/>
      <c r="AS39" s="1255"/>
      <c r="AT39" s="1255"/>
      <c r="AU39" s="1255"/>
      <c r="AV39" s="1255"/>
      <c r="AW39" s="1255"/>
      <c r="AX39" s="1255"/>
      <c r="AY39" s="1255"/>
      <c r="AZ39" s="1255"/>
      <c r="BA39" s="1255"/>
      <c r="BB39" s="1255"/>
      <c r="BC39" s="1255"/>
      <c r="BD39" s="1255"/>
      <c r="BE39" s="1255"/>
      <c r="BF39" s="1255"/>
      <c r="BG39" s="1255"/>
      <c r="BH39" s="1255"/>
      <c r="BI39" s="1255"/>
      <c r="BJ39" s="1255"/>
      <c r="BK39" s="1255"/>
      <c r="BL39" s="1255"/>
      <c r="BM39" s="1255"/>
      <c r="BN39" s="1255"/>
      <c r="BO39" s="1255"/>
      <c r="BP39" s="1255"/>
      <c r="BQ39" s="1255"/>
      <c r="BR39" s="1255"/>
      <c r="BS39" s="1255"/>
      <c r="BT39" s="1255"/>
      <c r="BU39" s="1255"/>
      <c r="BV39" s="1255"/>
      <c r="BW39" s="1255"/>
      <c r="BX39" s="1255"/>
      <c r="BY39" s="1255"/>
      <c r="BZ39" s="1255"/>
      <c r="CA39" s="1255"/>
      <c r="CB39" s="1255"/>
      <c r="CC39" s="1255"/>
      <c r="CD39" s="1255"/>
      <c r="CE39" s="1255"/>
      <c r="CF39" s="1255"/>
      <c r="CG39" s="1255"/>
      <c r="CH39" s="1255"/>
      <c r="CI39" s="1255"/>
      <c r="CJ39" s="1255"/>
      <c r="CK39" s="1255"/>
      <c r="CL39" s="1255"/>
      <c r="CM39" s="1255"/>
      <c r="CN39" s="1255"/>
      <c r="CO39" s="1255"/>
      <c r="CP39" s="1255"/>
      <c r="CQ39" s="1255"/>
      <c r="CR39" s="1255"/>
      <c r="CS39" s="1255"/>
      <c r="CT39" s="1255"/>
      <c r="CU39" s="1255"/>
      <c r="CV39" s="1255"/>
      <c r="CW39" s="1255"/>
      <c r="CX39" s="1255"/>
      <c r="CY39" s="1255"/>
      <c r="CZ39" s="1255"/>
      <c r="DA39" s="1255"/>
      <c r="DB39" s="1255"/>
      <c r="DC39" s="1255"/>
      <c r="DD39" s="1256"/>
    </row>
    <row r="40" spans="2:109" x14ac:dyDescent="0.15">
      <c r="B40" s="1257"/>
      <c r="DD40" s="1257"/>
      <c r="DE40" s="1246"/>
    </row>
    <row r="41" spans="2:109" ht="17.25" x14ac:dyDescent="0.15">
      <c r="B41" s="1258" t="s">
        <v>613</v>
      </c>
      <c r="C41" s="1249"/>
      <c r="D41" s="1249"/>
      <c r="E41" s="1249"/>
      <c r="F41" s="1249"/>
      <c r="G41" s="1249"/>
      <c r="H41" s="1249"/>
      <c r="I41" s="1249"/>
      <c r="J41" s="1249"/>
      <c r="K41" s="1249"/>
      <c r="L41" s="1249"/>
      <c r="M41" s="1249"/>
      <c r="N41" s="1249"/>
      <c r="O41" s="1249"/>
      <c r="P41" s="1249"/>
      <c r="Q41" s="1249"/>
      <c r="R41" s="1249"/>
      <c r="S41" s="1249"/>
      <c r="T41" s="1249"/>
      <c r="U41" s="1249"/>
      <c r="V41" s="1249"/>
      <c r="W41" s="1249"/>
      <c r="X41" s="1249"/>
      <c r="Y41" s="1249"/>
      <c r="Z41" s="1249"/>
      <c r="AA41" s="1249"/>
      <c r="AB41" s="1249"/>
      <c r="AC41" s="1249"/>
      <c r="AD41" s="1249"/>
      <c r="AE41" s="1249"/>
      <c r="AF41" s="1249"/>
      <c r="AG41" s="1249"/>
      <c r="AH41" s="1249"/>
      <c r="AI41" s="1249"/>
      <c r="AJ41" s="1249"/>
      <c r="AK41" s="1249"/>
      <c r="AL41" s="1249"/>
      <c r="AM41" s="1249"/>
      <c r="AN41" s="1249"/>
      <c r="AO41" s="1249"/>
      <c r="AP41" s="1249"/>
      <c r="AQ41" s="1249"/>
      <c r="AR41" s="1249"/>
      <c r="AS41" s="1249"/>
      <c r="AT41" s="1249"/>
      <c r="AU41" s="1249"/>
      <c r="AV41" s="1249"/>
      <c r="AW41" s="1249"/>
      <c r="AX41" s="1249"/>
      <c r="AY41" s="1249"/>
      <c r="AZ41" s="1249"/>
      <c r="BA41" s="1249"/>
      <c r="BB41" s="1249"/>
      <c r="BC41" s="1249"/>
      <c r="BD41" s="1249"/>
      <c r="BE41" s="1249"/>
      <c r="BF41" s="1249"/>
      <c r="BG41" s="1249"/>
      <c r="BH41" s="1249"/>
      <c r="BI41" s="1249"/>
      <c r="BJ41" s="1249"/>
      <c r="BK41" s="1249"/>
      <c r="BL41" s="1249"/>
      <c r="BM41" s="1249"/>
      <c r="BN41" s="1249"/>
      <c r="BO41" s="1249"/>
      <c r="BP41" s="1249"/>
      <c r="BQ41" s="1249"/>
      <c r="BR41" s="1249"/>
      <c r="BS41" s="1249"/>
      <c r="BT41" s="1249"/>
      <c r="BU41" s="1249"/>
      <c r="BV41" s="1249"/>
      <c r="BW41" s="1249"/>
      <c r="BX41" s="1249"/>
      <c r="BY41" s="1249"/>
      <c r="BZ41" s="1249"/>
      <c r="CA41" s="1249"/>
      <c r="CB41" s="1249"/>
      <c r="CC41" s="1249"/>
      <c r="CD41" s="1249"/>
      <c r="CE41" s="1249"/>
      <c r="CF41" s="1249"/>
      <c r="CG41" s="1249"/>
      <c r="CH41" s="1249"/>
      <c r="CI41" s="1249"/>
      <c r="CJ41" s="1249"/>
      <c r="CK41" s="1249"/>
      <c r="CL41" s="1249"/>
      <c r="CM41" s="1249"/>
      <c r="CN41" s="1249"/>
      <c r="CO41" s="1249"/>
      <c r="CP41" s="1249"/>
      <c r="CQ41" s="1249"/>
      <c r="CR41" s="1249"/>
      <c r="CS41" s="1249"/>
      <c r="CT41" s="1249"/>
      <c r="CU41" s="1249"/>
      <c r="CV41" s="1249"/>
      <c r="CW41" s="1249"/>
      <c r="CX41" s="1249"/>
      <c r="CY41" s="1249"/>
      <c r="CZ41" s="1249"/>
      <c r="DA41" s="1249"/>
      <c r="DB41" s="1249"/>
      <c r="DC41" s="1249"/>
      <c r="DD41" s="1251"/>
    </row>
    <row r="42" spans="2:109" x14ac:dyDescent="0.15">
      <c r="B42" s="1252"/>
      <c r="G42" s="1259"/>
      <c r="I42" s="1260"/>
      <c r="J42" s="1260"/>
      <c r="K42" s="1260"/>
      <c r="AM42" s="1259"/>
      <c r="AN42" s="1259" t="s">
        <v>614</v>
      </c>
      <c r="AP42" s="1260"/>
      <c r="AQ42" s="1260"/>
      <c r="AR42" s="1260"/>
      <c r="AY42" s="1259"/>
      <c r="BA42" s="1260"/>
      <c r="BB42" s="1260"/>
      <c r="BC42" s="1260"/>
      <c r="BK42" s="1259"/>
      <c r="BM42" s="1260"/>
      <c r="BN42" s="1260"/>
      <c r="BO42" s="1260"/>
      <c r="BW42" s="1259"/>
      <c r="BY42" s="1260"/>
      <c r="BZ42" s="1260"/>
      <c r="CA42" s="1260"/>
      <c r="CI42" s="1259"/>
      <c r="CK42" s="1260"/>
      <c r="CL42" s="1260"/>
      <c r="CM42" s="1260"/>
      <c r="CU42" s="1259"/>
      <c r="CW42" s="1260"/>
      <c r="CX42" s="1260"/>
      <c r="CY42" s="1260"/>
    </row>
    <row r="43" spans="2:109" ht="13.5" customHeight="1" x14ac:dyDescent="0.15">
      <c r="B43" s="1252"/>
      <c r="AN43" s="1261" t="s">
        <v>615</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125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125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125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125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1252"/>
      <c r="H48" s="1270"/>
      <c r="I48" s="1270"/>
      <c r="J48" s="1270"/>
      <c r="AN48" s="1270"/>
      <c r="AO48" s="1270"/>
      <c r="AP48" s="1270"/>
      <c r="AZ48" s="1270"/>
      <c r="BA48" s="1270"/>
      <c r="BB48" s="1270"/>
      <c r="BL48" s="1270"/>
      <c r="BM48" s="1270"/>
      <c r="BN48" s="1270"/>
      <c r="BX48" s="1270"/>
      <c r="BY48" s="1270"/>
      <c r="BZ48" s="1270"/>
      <c r="CJ48" s="1270"/>
      <c r="CK48" s="1270"/>
      <c r="CL48" s="1270"/>
      <c r="CV48" s="1270"/>
      <c r="CW48" s="1270"/>
      <c r="CX48" s="1270"/>
    </row>
    <row r="49" spans="1:109" x14ac:dyDescent="0.15">
      <c r="B49" s="1252"/>
      <c r="AN49" s="1246" t="s">
        <v>616</v>
      </c>
    </row>
    <row r="50" spans="1:109" x14ac:dyDescent="0.15">
      <c r="B50" s="1252"/>
      <c r="G50" s="1271"/>
      <c r="H50" s="1271"/>
      <c r="I50" s="1271"/>
      <c r="J50" s="1271"/>
      <c r="K50" s="1272"/>
      <c r="L50" s="1272"/>
      <c r="M50" s="1273"/>
      <c r="N50" s="1273"/>
      <c r="AN50" s="1274"/>
      <c r="AO50" s="1275"/>
      <c r="AP50" s="1275"/>
      <c r="AQ50" s="1275"/>
      <c r="AR50" s="1275"/>
      <c r="AS50" s="1275"/>
      <c r="AT50" s="1275"/>
      <c r="AU50" s="1275"/>
      <c r="AV50" s="1275"/>
      <c r="AW50" s="1275"/>
      <c r="AX50" s="1275"/>
      <c r="AY50" s="1275"/>
      <c r="AZ50" s="1275"/>
      <c r="BA50" s="1275"/>
      <c r="BB50" s="1275"/>
      <c r="BC50" s="1275"/>
      <c r="BD50" s="1275"/>
      <c r="BE50" s="1275"/>
      <c r="BF50" s="1275"/>
      <c r="BG50" s="1275"/>
      <c r="BH50" s="1275"/>
      <c r="BI50" s="1275"/>
      <c r="BJ50" s="1275"/>
      <c r="BK50" s="1275"/>
      <c r="BL50" s="1275"/>
      <c r="BM50" s="1275"/>
      <c r="BN50" s="1275"/>
      <c r="BO50" s="1276"/>
      <c r="BP50" s="1277" t="s">
        <v>565</v>
      </c>
      <c r="BQ50" s="1277"/>
      <c r="BR50" s="1277"/>
      <c r="BS50" s="1277"/>
      <c r="BT50" s="1277"/>
      <c r="BU50" s="1277"/>
      <c r="BV50" s="1277"/>
      <c r="BW50" s="1277"/>
      <c r="BX50" s="1277" t="s">
        <v>566</v>
      </c>
      <c r="BY50" s="1277"/>
      <c r="BZ50" s="1277"/>
      <c r="CA50" s="1277"/>
      <c r="CB50" s="1277"/>
      <c r="CC50" s="1277"/>
      <c r="CD50" s="1277"/>
      <c r="CE50" s="1277"/>
      <c r="CF50" s="1277" t="s">
        <v>567</v>
      </c>
      <c r="CG50" s="1277"/>
      <c r="CH50" s="1277"/>
      <c r="CI50" s="1277"/>
      <c r="CJ50" s="1277"/>
      <c r="CK50" s="1277"/>
      <c r="CL50" s="1277"/>
      <c r="CM50" s="1277"/>
      <c r="CN50" s="1277" t="s">
        <v>568</v>
      </c>
      <c r="CO50" s="1277"/>
      <c r="CP50" s="1277"/>
      <c r="CQ50" s="1277"/>
      <c r="CR50" s="1277"/>
      <c r="CS50" s="1277"/>
      <c r="CT50" s="1277"/>
      <c r="CU50" s="1277"/>
      <c r="CV50" s="1277" t="s">
        <v>569</v>
      </c>
      <c r="CW50" s="1277"/>
      <c r="CX50" s="1277"/>
      <c r="CY50" s="1277"/>
      <c r="CZ50" s="1277"/>
      <c r="DA50" s="1277"/>
      <c r="DB50" s="1277"/>
      <c r="DC50" s="1277"/>
    </row>
    <row r="51" spans="1:109" ht="13.5" customHeight="1" x14ac:dyDescent="0.15">
      <c r="B51" s="1252"/>
      <c r="G51" s="1278"/>
      <c r="H51" s="1278"/>
      <c r="I51" s="1279"/>
      <c r="J51" s="1279"/>
      <c r="K51" s="1280"/>
      <c r="L51" s="1280"/>
      <c r="M51" s="1280"/>
      <c r="N51" s="1280"/>
      <c r="AM51" s="1270"/>
      <c r="AN51" s="1281" t="s">
        <v>617</v>
      </c>
      <c r="AO51" s="1281"/>
      <c r="AP51" s="1281"/>
      <c r="AQ51" s="1281"/>
      <c r="AR51" s="1281"/>
      <c r="AS51" s="1281"/>
      <c r="AT51" s="1281"/>
      <c r="AU51" s="1281"/>
      <c r="AV51" s="1281"/>
      <c r="AW51" s="1281"/>
      <c r="AX51" s="1281"/>
      <c r="AY51" s="1281"/>
      <c r="AZ51" s="1281"/>
      <c r="BA51" s="1281"/>
      <c r="BB51" s="1281" t="s">
        <v>618</v>
      </c>
      <c r="BC51" s="1281"/>
      <c r="BD51" s="1281"/>
      <c r="BE51" s="1281"/>
      <c r="BF51" s="1281"/>
      <c r="BG51" s="1281"/>
      <c r="BH51" s="1281"/>
      <c r="BI51" s="1281"/>
      <c r="BJ51" s="1281"/>
      <c r="BK51" s="1281"/>
      <c r="BL51" s="1281"/>
      <c r="BM51" s="1281"/>
      <c r="BN51" s="1281"/>
      <c r="BO51" s="1281"/>
      <c r="BP51" s="1282">
        <v>48.5</v>
      </c>
      <c r="BQ51" s="1282"/>
      <c r="BR51" s="1282"/>
      <c r="BS51" s="1282"/>
      <c r="BT51" s="1282"/>
      <c r="BU51" s="1282"/>
      <c r="BV51" s="1282"/>
      <c r="BW51" s="1282"/>
      <c r="BX51" s="1282">
        <v>48.3</v>
      </c>
      <c r="BY51" s="1282"/>
      <c r="BZ51" s="1282"/>
      <c r="CA51" s="1282"/>
      <c r="CB51" s="1282"/>
      <c r="CC51" s="1282"/>
      <c r="CD51" s="1282"/>
      <c r="CE51" s="1282"/>
      <c r="CF51" s="1282">
        <v>52.8</v>
      </c>
      <c r="CG51" s="1282"/>
      <c r="CH51" s="1282"/>
      <c r="CI51" s="1282"/>
      <c r="CJ51" s="1282"/>
      <c r="CK51" s="1282"/>
      <c r="CL51" s="1282"/>
      <c r="CM51" s="1282"/>
      <c r="CN51" s="1282">
        <v>50.7</v>
      </c>
      <c r="CO51" s="1282"/>
      <c r="CP51" s="1282"/>
      <c r="CQ51" s="1282"/>
      <c r="CR51" s="1282"/>
      <c r="CS51" s="1282"/>
      <c r="CT51" s="1282"/>
      <c r="CU51" s="1282"/>
      <c r="CV51" s="1282">
        <v>53.1</v>
      </c>
      <c r="CW51" s="1282"/>
      <c r="CX51" s="1282"/>
      <c r="CY51" s="1282"/>
      <c r="CZ51" s="1282"/>
      <c r="DA51" s="1282"/>
      <c r="DB51" s="1282"/>
      <c r="DC51" s="1282"/>
    </row>
    <row r="52" spans="1:109" x14ac:dyDescent="0.15">
      <c r="B52" s="1252"/>
      <c r="G52" s="1278"/>
      <c r="H52" s="1278"/>
      <c r="I52" s="1279"/>
      <c r="J52" s="1279"/>
      <c r="K52" s="1280"/>
      <c r="L52" s="1280"/>
      <c r="M52" s="1280"/>
      <c r="N52" s="1280"/>
      <c r="AM52" s="1270"/>
      <c r="AN52" s="1281"/>
      <c r="AO52" s="1281"/>
      <c r="AP52" s="1281"/>
      <c r="AQ52" s="1281"/>
      <c r="AR52" s="1281"/>
      <c r="AS52" s="1281"/>
      <c r="AT52" s="1281"/>
      <c r="AU52" s="1281"/>
      <c r="AV52" s="1281"/>
      <c r="AW52" s="1281"/>
      <c r="AX52" s="1281"/>
      <c r="AY52" s="1281"/>
      <c r="AZ52" s="1281"/>
      <c r="BA52" s="1281"/>
      <c r="BB52" s="1281"/>
      <c r="BC52" s="1281"/>
      <c r="BD52" s="1281"/>
      <c r="BE52" s="1281"/>
      <c r="BF52" s="1281"/>
      <c r="BG52" s="1281"/>
      <c r="BH52" s="1281"/>
      <c r="BI52" s="1281"/>
      <c r="BJ52" s="1281"/>
      <c r="BK52" s="1281"/>
      <c r="BL52" s="1281"/>
      <c r="BM52" s="1281"/>
      <c r="BN52" s="1281"/>
      <c r="BO52" s="1281"/>
      <c r="BP52" s="1282"/>
      <c r="BQ52" s="1282"/>
      <c r="BR52" s="1282"/>
      <c r="BS52" s="1282"/>
      <c r="BT52" s="1282"/>
      <c r="BU52" s="1282"/>
      <c r="BV52" s="1282"/>
      <c r="BW52" s="1282"/>
      <c r="BX52" s="1282"/>
      <c r="BY52" s="1282"/>
      <c r="BZ52" s="1282"/>
      <c r="CA52" s="1282"/>
      <c r="CB52" s="1282"/>
      <c r="CC52" s="1282"/>
      <c r="CD52" s="1282"/>
      <c r="CE52" s="1282"/>
      <c r="CF52" s="1282"/>
      <c r="CG52" s="1282"/>
      <c r="CH52" s="1282"/>
      <c r="CI52" s="1282"/>
      <c r="CJ52" s="1282"/>
      <c r="CK52" s="1282"/>
      <c r="CL52" s="1282"/>
      <c r="CM52" s="1282"/>
      <c r="CN52" s="1282"/>
      <c r="CO52" s="1282"/>
      <c r="CP52" s="1282"/>
      <c r="CQ52" s="1282"/>
      <c r="CR52" s="1282"/>
      <c r="CS52" s="1282"/>
      <c r="CT52" s="1282"/>
      <c r="CU52" s="1282"/>
      <c r="CV52" s="1282"/>
      <c r="CW52" s="1282"/>
      <c r="CX52" s="1282"/>
      <c r="CY52" s="1282"/>
      <c r="CZ52" s="1282"/>
      <c r="DA52" s="1282"/>
      <c r="DB52" s="1282"/>
      <c r="DC52" s="1282"/>
    </row>
    <row r="53" spans="1:109" x14ac:dyDescent="0.15">
      <c r="A53" s="1260"/>
      <c r="B53" s="1252"/>
      <c r="G53" s="1278"/>
      <c r="H53" s="1278"/>
      <c r="I53" s="1271"/>
      <c r="J53" s="1271"/>
      <c r="K53" s="1280"/>
      <c r="L53" s="1280"/>
      <c r="M53" s="1280"/>
      <c r="N53" s="1280"/>
      <c r="AM53" s="1270"/>
      <c r="AN53" s="1281"/>
      <c r="AO53" s="1281"/>
      <c r="AP53" s="1281"/>
      <c r="AQ53" s="1281"/>
      <c r="AR53" s="1281"/>
      <c r="AS53" s="1281"/>
      <c r="AT53" s="1281"/>
      <c r="AU53" s="1281"/>
      <c r="AV53" s="1281"/>
      <c r="AW53" s="1281"/>
      <c r="AX53" s="1281"/>
      <c r="AY53" s="1281"/>
      <c r="AZ53" s="1281"/>
      <c r="BA53" s="1281"/>
      <c r="BB53" s="1281" t="s">
        <v>619</v>
      </c>
      <c r="BC53" s="1281"/>
      <c r="BD53" s="1281"/>
      <c r="BE53" s="1281"/>
      <c r="BF53" s="1281"/>
      <c r="BG53" s="1281"/>
      <c r="BH53" s="1281"/>
      <c r="BI53" s="1281"/>
      <c r="BJ53" s="1281"/>
      <c r="BK53" s="1281"/>
      <c r="BL53" s="1281"/>
      <c r="BM53" s="1281"/>
      <c r="BN53" s="1281"/>
      <c r="BO53" s="1281"/>
      <c r="BP53" s="1282">
        <v>37.299999999999997</v>
      </c>
      <c r="BQ53" s="1282"/>
      <c r="BR53" s="1282"/>
      <c r="BS53" s="1282"/>
      <c r="BT53" s="1282"/>
      <c r="BU53" s="1282"/>
      <c r="BV53" s="1282"/>
      <c r="BW53" s="1282"/>
      <c r="BX53" s="1282">
        <v>39.1</v>
      </c>
      <c r="BY53" s="1282"/>
      <c r="BZ53" s="1282"/>
      <c r="CA53" s="1282"/>
      <c r="CB53" s="1282"/>
      <c r="CC53" s="1282"/>
      <c r="CD53" s="1282"/>
      <c r="CE53" s="1282"/>
      <c r="CF53" s="1282">
        <v>40.6</v>
      </c>
      <c r="CG53" s="1282"/>
      <c r="CH53" s="1282"/>
      <c r="CI53" s="1282"/>
      <c r="CJ53" s="1282"/>
      <c r="CK53" s="1282"/>
      <c r="CL53" s="1282"/>
      <c r="CM53" s="1282"/>
      <c r="CN53" s="1282">
        <v>42.4</v>
      </c>
      <c r="CO53" s="1282"/>
      <c r="CP53" s="1282"/>
      <c r="CQ53" s="1282"/>
      <c r="CR53" s="1282"/>
      <c r="CS53" s="1282"/>
      <c r="CT53" s="1282"/>
      <c r="CU53" s="1282"/>
      <c r="CV53" s="1282">
        <v>44</v>
      </c>
      <c r="CW53" s="1282"/>
      <c r="CX53" s="1282"/>
      <c r="CY53" s="1282"/>
      <c r="CZ53" s="1282"/>
      <c r="DA53" s="1282"/>
      <c r="DB53" s="1282"/>
      <c r="DC53" s="1282"/>
    </row>
    <row r="54" spans="1:109" x14ac:dyDescent="0.15">
      <c r="A54" s="1260"/>
      <c r="B54" s="1252"/>
      <c r="G54" s="1278"/>
      <c r="H54" s="1278"/>
      <c r="I54" s="1271"/>
      <c r="J54" s="1271"/>
      <c r="K54" s="1280"/>
      <c r="L54" s="1280"/>
      <c r="M54" s="1280"/>
      <c r="N54" s="1280"/>
      <c r="AM54" s="1270"/>
      <c r="AN54" s="1281"/>
      <c r="AO54" s="1281"/>
      <c r="AP54" s="1281"/>
      <c r="AQ54" s="1281"/>
      <c r="AR54" s="1281"/>
      <c r="AS54" s="1281"/>
      <c r="AT54" s="1281"/>
      <c r="AU54" s="1281"/>
      <c r="AV54" s="1281"/>
      <c r="AW54" s="1281"/>
      <c r="AX54" s="1281"/>
      <c r="AY54" s="1281"/>
      <c r="AZ54" s="1281"/>
      <c r="BA54" s="1281"/>
      <c r="BB54" s="1281"/>
      <c r="BC54" s="1281"/>
      <c r="BD54" s="1281"/>
      <c r="BE54" s="1281"/>
      <c r="BF54" s="1281"/>
      <c r="BG54" s="1281"/>
      <c r="BH54" s="1281"/>
      <c r="BI54" s="1281"/>
      <c r="BJ54" s="1281"/>
      <c r="BK54" s="1281"/>
      <c r="BL54" s="1281"/>
      <c r="BM54" s="1281"/>
      <c r="BN54" s="1281"/>
      <c r="BO54" s="1281"/>
      <c r="BP54" s="1282"/>
      <c r="BQ54" s="1282"/>
      <c r="BR54" s="1282"/>
      <c r="BS54" s="1282"/>
      <c r="BT54" s="1282"/>
      <c r="BU54" s="1282"/>
      <c r="BV54" s="1282"/>
      <c r="BW54" s="1282"/>
      <c r="BX54" s="1282"/>
      <c r="BY54" s="1282"/>
      <c r="BZ54" s="1282"/>
      <c r="CA54" s="1282"/>
      <c r="CB54" s="1282"/>
      <c r="CC54" s="1282"/>
      <c r="CD54" s="1282"/>
      <c r="CE54" s="1282"/>
      <c r="CF54" s="1282"/>
      <c r="CG54" s="1282"/>
      <c r="CH54" s="1282"/>
      <c r="CI54" s="1282"/>
      <c r="CJ54" s="1282"/>
      <c r="CK54" s="1282"/>
      <c r="CL54" s="1282"/>
      <c r="CM54" s="1282"/>
      <c r="CN54" s="1282"/>
      <c r="CO54" s="1282"/>
      <c r="CP54" s="1282"/>
      <c r="CQ54" s="1282"/>
      <c r="CR54" s="1282"/>
      <c r="CS54" s="1282"/>
      <c r="CT54" s="1282"/>
      <c r="CU54" s="1282"/>
      <c r="CV54" s="1282"/>
      <c r="CW54" s="1282"/>
      <c r="CX54" s="1282"/>
      <c r="CY54" s="1282"/>
      <c r="CZ54" s="1282"/>
      <c r="DA54" s="1282"/>
      <c r="DB54" s="1282"/>
      <c r="DC54" s="1282"/>
    </row>
    <row r="55" spans="1:109" x14ac:dyDescent="0.15">
      <c r="A55" s="1260"/>
      <c r="B55" s="1252"/>
      <c r="G55" s="1271"/>
      <c r="H55" s="1271"/>
      <c r="I55" s="1271"/>
      <c r="J55" s="1271"/>
      <c r="K55" s="1280"/>
      <c r="L55" s="1280"/>
      <c r="M55" s="1280"/>
      <c r="N55" s="1280"/>
      <c r="AN55" s="1277" t="s">
        <v>620</v>
      </c>
      <c r="AO55" s="1277"/>
      <c r="AP55" s="1277"/>
      <c r="AQ55" s="1277"/>
      <c r="AR55" s="1277"/>
      <c r="AS55" s="1277"/>
      <c r="AT55" s="1277"/>
      <c r="AU55" s="1277"/>
      <c r="AV55" s="1277"/>
      <c r="AW55" s="1277"/>
      <c r="AX55" s="1277"/>
      <c r="AY55" s="1277"/>
      <c r="AZ55" s="1277"/>
      <c r="BA55" s="1277"/>
      <c r="BB55" s="1281" t="s">
        <v>618</v>
      </c>
      <c r="BC55" s="1281"/>
      <c r="BD55" s="1281"/>
      <c r="BE55" s="1281"/>
      <c r="BF55" s="1281"/>
      <c r="BG55" s="1281"/>
      <c r="BH55" s="1281"/>
      <c r="BI55" s="1281"/>
      <c r="BJ55" s="1281"/>
      <c r="BK55" s="1281"/>
      <c r="BL55" s="1281"/>
      <c r="BM55" s="1281"/>
      <c r="BN55" s="1281"/>
      <c r="BO55" s="1281"/>
      <c r="BP55" s="1282">
        <v>53.4</v>
      </c>
      <c r="BQ55" s="1282"/>
      <c r="BR55" s="1282"/>
      <c r="BS55" s="1282"/>
      <c r="BT55" s="1282"/>
      <c r="BU55" s="1282"/>
      <c r="BV55" s="1282"/>
      <c r="BW55" s="1282"/>
      <c r="BX55" s="1282">
        <v>48</v>
      </c>
      <c r="BY55" s="1282"/>
      <c r="BZ55" s="1282"/>
      <c r="CA55" s="1282"/>
      <c r="CB55" s="1282"/>
      <c r="CC55" s="1282"/>
      <c r="CD55" s="1282"/>
      <c r="CE55" s="1282"/>
      <c r="CF55" s="1282">
        <v>49.1</v>
      </c>
      <c r="CG55" s="1282"/>
      <c r="CH55" s="1282"/>
      <c r="CI55" s="1282"/>
      <c r="CJ55" s="1282"/>
      <c r="CK55" s="1282"/>
      <c r="CL55" s="1282"/>
      <c r="CM55" s="1282"/>
      <c r="CN55" s="1282">
        <v>41.5</v>
      </c>
      <c r="CO55" s="1282"/>
      <c r="CP55" s="1282"/>
      <c r="CQ55" s="1282"/>
      <c r="CR55" s="1282"/>
      <c r="CS55" s="1282"/>
      <c r="CT55" s="1282"/>
      <c r="CU55" s="1282"/>
      <c r="CV55" s="1282">
        <v>25.2</v>
      </c>
      <c r="CW55" s="1282"/>
      <c r="CX55" s="1282"/>
      <c r="CY55" s="1282"/>
      <c r="CZ55" s="1282"/>
      <c r="DA55" s="1282"/>
      <c r="DB55" s="1282"/>
      <c r="DC55" s="1282"/>
    </row>
    <row r="56" spans="1:109" x14ac:dyDescent="0.15">
      <c r="A56" s="1260"/>
      <c r="B56" s="1252"/>
      <c r="G56" s="1271"/>
      <c r="H56" s="1271"/>
      <c r="I56" s="1271"/>
      <c r="J56" s="1271"/>
      <c r="K56" s="1280"/>
      <c r="L56" s="1280"/>
      <c r="M56" s="1280"/>
      <c r="N56" s="1280"/>
      <c r="AN56" s="1277"/>
      <c r="AO56" s="1277"/>
      <c r="AP56" s="1277"/>
      <c r="AQ56" s="1277"/>
      <c r="AR56" s="1277"/>
      <c r="AS56" s="1277"/>
      <c r="AT56" s="1277"/>
      <c r="AU56" s="1277"/>
      <c r="AV56" s="1277"/>
      <c r="AW56" s="1277"/>
      <c r="AX56" s="1277"/>
      <c r="AY56" s="1277"/>
      <c r="AZ56" s="1277"/>
      <c r="BA56" s="1277"/>
      <c r="BB56" s="1281"/>
      <c r="BC56" s="1281"/>
      <c r="BD56" s="1281"/>
      <c r="BE56" s="1281"/>
      <c r="BF56" s="1281"/>
      <c r="BG56" s="1281"/>
      <c r="BH56" s="1281"/>
      <c r="BI56" s="1281"/>
      <c r="BJ56" s="1281"/>
      <c r="BK56" s="1281"/>
      <c r="BL56" s="1281"/>
      <c r="BM56" s="1281"/>
      <c r="BN56" s="1281"/>
      <c r="BO56" s="1281"/>
      <c r="BP56" s="1282"/>
      <c r="BQ56" s="1282"/>
      <c r="BR56" s="1282"/>
      <c r="BS56" s="1282"/>
      <c r="BT56" s="1282"/>
      <c r="BU56" s="1282"/>
      <c r="BV56" s="1282"/>
      <c r="BW56" s="1282"/>
      <c r="BX56" s="1282"/>
      <c r="BY56" s="1282"/>
      <c r="BZ56" s="1282"/>
      <c r="CA56" s="1282"/>
      <c r="CB56" s="1282"/>
      <c r="CC56" s="1282"/>
      <c r="CD56" s="1282"/>
      <c r="CE56" s="1282"/>
      <c r="CF56" s="1282"/>
      <c r="CG56" s="1282"/>
      <c r="CH56" s="1282"/>
      <c r="CI56" s="1282"/>
      <c r="CJ56" s="1282"/>
      <c r="CK56" s="1282"/>
      <c r="CL56" s="1282"/>
      <c r="CM56" s="1282"/>
      <c r="CN56" s="1282"/>
      <c r="CO56" s="1282"/>
      <c r="CP56" s="1282"/>
      <c r="CQ56" s="1282"/>
      <c r="CR56" s="1282"/>
      <c r="CS56" s="1282"/>
      <c r="CT56" s="1282"/>
      <c r="CU56" s="1282"/>
      <c r="CV56" s="1282"/>
      <c r="CW56" s="1282"/>
      <c r="CX56" s="1282"/>
      <c r="CY56" s="1282"/>
      <c r="CZ56" s="1282"/>
      <c r="DA56" s="1282"/>
      <c r="DB56" s="1282"/>
      <c r="DC56" s="1282"/>
    </row>
    <row r="57" spans="1:109" s="1260" customFormat="1" x14ac:dyDescent="0.15">
      <c r="B57" s="1283"/>
      <c r="G57" s="1271"/>
      <c r="H57" s="1271"/>
      <c r="I57" s="1284"/>
      <c r="J57" s="1284"/>
      <c r="K57" s="1280"/>
      <c r="L57" s="1280"/>
      <c r="M57" s="1280"/>
      <c r="N57" s="1280"/>
      <c r="AM57" s="1246"/>
      <c r="AN57" s="1277"/>
      <c r="AO57" s="1277"/>
      <c r="AP57" s="1277"/>
      <c r="AQ57" s="1277"/>
      <c r="AR57" s="1277"/>
      <c r="AS57" s="1277"/>
      <c r="AT57" s="1277"/>
      <c r="AU57" s="1277"/>
      <c r="AV57" s="1277"/>
      <c r="AW57" s="1277"/>
      <c r="AX57" s="1277"/>
      <c r="AY57" s="1277"/>
      <c r="AZ57" s="1277"/>
      <c r="BA57" s="1277"/>
      <c r="BB57" s="1281" t="s">
        <v>619</v>
      </c>
      <c r="BC57" s="1281"/>
      <c r="BD57" s="1281"/>
      <c r="BE57" s="1281"/>
      <c r="BF57" s="1281"/>
      <c r="BG57" s="1281"/>
      <c r="BH57" s="1281"/>
      <c r="BI57" s="1281"/>
      <c r="BJ57" s="1281"/>
      <c r="BK57" s="1281"/>
      <c r="BL57" s="1281"/>
      <c r="BM57" s="1281"/>
      <c r="BN57" s="1281"/>
      <c r="BO57" s="1281"/>
      <c r="BP57" s="1282">
        <v>59.6</v>
      </c>
      <c r="BQ57" s="1282"/>
      <c r="BR57" s="1282"/>
      <c r="BS57" s="1282"/>
      <c r="BT57" s="1282"/>
      <c r="BU57" s="1282"/>
      <c r="BV57" s="1282"/>
      <c r="BW57" s="1282"/>
      <c r="BX57" s="1282">
        <v>60.8</v>
      </c>
      <c r="BY57" s="1282"/>
      <c r="BZ57" s="1282"/>
      <c r="CA57" s="1282"/>
      <c r="CB57" s="1282"/>
      <c r="CC57" s="1282"/>
      <c r="CD57" s="1282"/>
      <c r="CE57" s="1282"/>
      <c r="CF57" s="1282">
        <v>61</v>
      </c>
      <c r="CG57" s="1282"/>
      <c r="CH57" s="1282"/>
      <c r="CI57" s="1282"/>
      <c r="CJ57" s="1282"/>
      <c r="CK57" s="1282"/>
      <c r="CL57" s="1282"/>
      <c r="CM57" s="1282"/>
      <c r="CN57" s="1282">
        <v>61.7</v>
      </c>
      <c r="CO57" s="1282"/>
      <c r="CP57" s="1282"/>
      <c r="CQ57" s="1282"/>
      <c r="CR57" s="1282"/>
      <c r="CS57" s="1282"/>
      <c r="CT57" s="1282"/>
      <c r="CU57" s="1282"/>
      <c r="CV57" s="1282">
        <v>62.4</v>
      </c>
      <c r="CW57" s="1282"/>
      <c r="CX57" s="1282"/>
      <c r="CY57" s="1282"/>
      <c r="CZ57" s="1282"/>
      <c r="DA57" s="1282"/>
      <c r="DB57" s="1282"/>
      <c r="DC57" s="1282"/>
      <c r="DD57" s="1285"/>
      <c r="DE57" s="1283"/>
    </row>
    <row r="58" spans="1:109" s="1260" customFormat="1" x14ac:dyDescent="0.15">
      <c r="A58" s="1246"/>
      <c r="B58" s="1283"/>
      <c r="G58" s="1271"/>
      <c r="H58" s="1271"/>
      <c r="I58" s="1284"/>
      <c r="J58" s="1284"/>
      <c r="K58" s="1280"/>
      <c r="L58" s="1280"/>
      <c r="M58" s="1280"/>
      <c r="N58" s="1280"/>
      <c r="AM58" s="1246"/>
      <c r="AN58" s="1277"/>
      <c r="AO58" s="1277"/>
      <c r="AP58" s="1277"/>
      <c r="AQ58" s="1277"/>
      <c r="AR58" s="1277"/>
      <c r="AS58" s="1277"/>
      <c r="AT58" s="1277"/>
      <c r="AU58" s="1277"/>
      <c r="AV58" s="1277"/>
      <c r="AW58" s="1277"/>
      <c r="AX58" s="1277"/>
      <c r="AY58" s="1277"/>
      <c r="AZ58" s="1277"/>
      <c r="BA58" s="1277"/>
      <c r="BB58" s="1281"/>
      <c r="BC58" s="1281"/>
      <c r="BD58" s="1281"/>
      <c r="BE58" s="1281"/>
      <c r="BF58" s="1281"/>
      <c r="BG58" s="1281"/>
      <c r="BH58" s="1281"/>
      <c r="BI58" s="1281"/>
      <c r="BJ58" s="1281"/>
      <c r="BK58" s="1281"/>
      <c r="BL58" s="1281"/>
      <c r="BM58" s="1281"/>
      <c r="BN58" s="1281"/>
      <c r="BO58" s="1281"/>
      <c r="BP58" s="1282"/>
      <c r="BQ58" s="1282"/>
      <c r="BR58" s="1282"/>
      <c r="BS58" s="1282"/>
      <c r="BT58" s="1282"/>
      <c r="BU58" s="1282"/>
      <c r="BV58" s="1282"/>
      <c r="BW58" s="1282"/>
      <c r="BX58" s="1282"/>
      <c r="BY58" s="1282"/>
      <c r="BZ58" s="1282"/>
      <c r="CA58" s="1282"/>
      <c r="CB58" s="1282"/>
      <c r="CC58" s="1282"/>
      <c r="CD58" s="1282"/>
      <c r="CE58" s="1282"/>
      <c r="CF58" s="1282"/>
      <c r="CG58" s="1282"/>
      <c r="CH58" s="1282"/>
      <c r="CI58" s="1282"/>
      <c r="CJ58" s="1282"/>
      <c r="CK58" s="1282"/>
      <c r="CL58" s="1282"/>
      <c r="CM58" s="1282"/>
      <c r="CN58" s="1282"/>
      <c r="CO58" s="1282"/>
      <c r="CP58" s="1282"/>
      <c r="CQ58" s="1282"/>
      <c r="CR58" s="1282"/>
      <c r="CS58" s="1282"/>
      <c r="CT58" s="1282"/>
      <c r="CU58" s="1282"/>
      <c r="CV58" s="1282"/>
      <c r="CW58" s="1282"/>
      <c r="CX58" s="1282"/>
      <c r="CY58" s="1282"/>
      <c r="CZ58" s="1282"/>
      <c r="DA58" s="1282"/>
      <c r="DB58" s="1282"/>
      <c r="DC58" s="1282"/>
      <c r="DD58" s="1285"/>
      <c r="DE58" s="1283"/>
    </row>
    <row r="59" spans="1:109" s="1260" customFormat="1" x14ac:dyDescent="0.15">
      <c r="A59" s="1246"/>
      <c r="B59" s="1283"/>
      <c r="K59" s="1286"/>
      <c r="L59" s="1286"/>
      <c r="M59" s="1286"/>
      <c r="N59" s="1286"/>
      <c r="AQ59" s="1286"/>
      <c r="AR59" s="1286"/>
      <c r="AS59" s="1286"/>
      <c r="AT59" s="1286"/>
      <c r="BC59" s="1286"/>
      <c r="BD59" s="1286"/>
      <c r="BE59" s="1286"/>
      <c r="BF59" s="1286"/>
      <c r="BO59" s="1286"/>
      <c r="BP59" s="1286"/>
      <c r="BQ59" s="1286"/>
      <c r="BR59" s="1286"/>
      <c r="CA59" s="1286"/>
      <c r="CB59" s="1286"/>
      <c r="CC59" s="1286"/>
      <c r="CD59" s="1286"/>
      <c r="CM59" s="1286"/>
      <c r="CN59" s="1286"/>
      <c r="CO59" s="1286"/>
      <c r="CP59" s="1286"/>
      <c r="CY59" s="1286"/>
      <c r="CZ59" s="1286"/>
      <c r="DA59" s="1286"/>
      <c r="DB59" s="1286"/>
      <c r="DC59" s="1286"/>
      <c r="DD59" s="1285"/>
      <c r="DE59" s="1283"/>
    </row>
    <row r="60" spans="1:109" s="1260" customFormat="1" x14ac:dyDescent="0.15">
      <c r="A60" s="1246"/>
      <c r="B60" s="1283"/>
      <c r="K60" s="1286"/>
      <c r="L60" s="1286"/>
      <c r="M60" s="1286"/>
      <c r="N60" s="1286"/>
      <c r="AQ60" s="1286"/>
      <c r="AR60" s="1286"/>
      <c r="AS60" s="1286"/>
      <c r="AT60" s="1286"/>
      <c r="BC60" s="1286"/>
      <c r="BD60" s="1286"/>
      <c r="BE60" s="1286"/>
      <c r="BF60" s="1286"/>
      <c r="BO60" s="1286"/>
      <c r="BP60" s="1286"/>
      <c r="BQ60" s="1286"/>
      <c r="BR60" s="1286"/>
      <c r="CA60" s="1286"/>
      <c r="CB60" s="1286"/>
      <c r="CC60" s="1286"/>
      <c r="CD60" s="1286"/>
      <c r="CM60" s="1286"/>
      <c r="CN60" s="1286"/>
      <c r="CO60" s="1286"/>
      <c r="CP60" s="1286"/>
      <c r="CY60" s="1286"/>
      <c r="CZ60" s="1286"/>
      <c r="DA60" s="1286"/>
      <c r="DB60" s="1286"/>
      <c r="DC60" s="1286"/>
      <c r="DD60" s="1285"/>
      <c r="DE60" s="1283"/>
    </row>
    <row r="61" spans="1:109" s="1260" customFormat="1" x14ac:dyDescent="0.15">
      <c r="A61" s="1246"/>
      <c r="B61" s="1287"/>
      <c r="C61" s="1288"/>
      <c r="D61" s="1288"/>
      <c r="E61" s="1288"/>
      <c r="F61" s="1288"/>
      <c r="G61" s="1288"/>
      <c r="H61" s="1288"/>
      <c r="I61" s="1288"/>
      <c r="J61" s="1288"/>
      <c r="K61" s="1288"/>
      <c r="L61" s="1288"/>
      <c r="M61" s="1289"/>
      <c r="N61" s="1289"/>
      <c r="O61" s="1288"/>
      <c r="P61" s="1288"/>
      <c r="Q61" s="1288"/>
      <c r="R61" s="1288"/>
      <c r="S61" s="1288"/>
      <c r="T61" s="1288"/>
      <c r="U61" s="1288"/>
      <c r="V61" s="1288"/>
      <c r="W61" s="1288"/>
      <c r="X61" s="1288"/>
      <c r="Y61" s="1288"/>
      <c r="Z61" s="1288"/>
      <c r="AA61" s="1288"/>
      <c r="AB61" s="1288"/>
      <c r="AC61" s="1288"/>
      <c r="AD61" s="1288"/>
      <c r="AE61" s="1288"/>
      <c r="AF61" s="1288"/>
      <c r="AG61" s="1288"/>
      <c r="AH61" s="1288"/>
      <c r="AI61" s="1288"/>
      <c r="AJ61" s="1288"/>
      <c r="AK61" s="1288"/>
      <c r="AL61" s="1288"/>
      <c r="AM61" s="1288"/>
      <c r="AN61" s="1288"/>
      <c r="AO61" s="1288"/>
      <c r="AP61" s="1288"/>
      <c r="AQ61" s="1288"/>
      <c r="AR61" s="1288"/>
      <c r="AS61" s="1289"/>
      <c r="AT61" s="1289"/>
      <c r="AU61" s="1288"/>
      <c r="AV61" s="1288"/>
      <c r="AW61" s="1288"/>
      <c r="AX61" s="1288"/>
      <c r="AY61" s="1288"/>
      <c r="AZ61" s="1288"/>
      <c r="BA61" s="1288"/>
      <c r="BB61" s="1288"/>
      <c r="BC61" s="1288"/>
      <c r="BD61" s="1288"/>
      <c r="BE61" s="1289"/>
      <c r="BF61" s="1289"/>
      <c r="BG61" s="1288"/>
      <c r="BH61" s="1288"/>
      <c r="BI61" s="1288"/>
      <c r="BJ61" s="1288"/>
      <c r="BK61" s="1288"/>
      <c r="BL61" s="1288"/>
      <c r="BM61" s="1288"/>
      <c r="BN61" s="1288"/>
      <c r="BO61" s="1288"/>
      <c r="BP61" s="1288"/>
      <c r="BQ61" s="1289"/>
      <c r="BR61" s="1289"/>
      <c r="BS61" s="1288"/>
      <c r="BT61" s="1288"/>
      <c r="BU61" s="1288"/>
      <c r="BV61" s="1288"/>
      <c r="BW61" s="1288"/>
      <c r="BX61" s="1288"/>
      <c r="BY61" s="1288"/>
      <c r="BZ61" s="1288"/>
      <c r="CA61" s="1288"/>
      <c r="CB61" s="1288"/>
      <c r="CC61" s="1289"/>
      <c r="CD61" s="1289"/>
      <c r="CE61" s="1288"/>
      <c r="CF61" s="1288"/>
      <c r="CG61" s="1288"/>
      <c r="CH61" s="1288"/>
      <c r="CI61" s="1288"/>
      <c r="CJ61" s="1288"/>
      <c r="CK61" s="1288"/>
      <c r="CL61" s="1288"/>
      <c r="CM61" s="1288"/>
      <c r="CN61" s="1288"/>
      <c r="CO61" s="1289"/>
      <c r="CP61" s="1289"/>
      <c r="CQ61" s="1288"/>
      <c r="CR61" s="1288"/>
      <c r="CS61" s="1288"/>
      <c r="CT61" s="1288"/>
      <c r="CU61" s="1288"/>
      <c r="CV61" s="1288"/>
      <c r="CW61" s="1288"/>
      <c r="CX61" s="1288"/>
      <c r="CY61" s="1288"/>
      <c r="CZ61" s="1288"/>
      <c r="DA61" s="1289"/>
      <c r="DB61" s="1289"/>
      <c r="DC61" s="1289"/>
      <c r="DD61" s="1290"/>
      <c r="DE61" s="1283"/>
    </row>
    <row r="62" spans="1:109" x14ac:dyDescent="0.15">
      <c r="B62" s="1257"/>
      <c r="C62" s="1257"/>
      <c r="D62" s="1257"/>
      <c r="E62" s="1257"/>
      <c r="F62" s="1257"/>
      <c r="G62" s="1257"/>
      <c r="H62" s="1257"/>
      <c r="I62" s="1257"/>
      <c r="J62" s="1257"/>
      <c r="K62" s="1257"/>
      <c r="L62" s="1257"/>
      <c r="M62" s="1257"/>
      <c r="N62" s="1257"/>
      <c r="O62" s="1257"/>
      <c r="P62" s="1257"/>
      <c r="Q62" s="1257"/>
      <c r="R62" s="1257"/>
      <c r="S62" s="1257"/>
      <c r="T62" s="1257"/>
      <c r="U62" s="1257"/>
      <c r="V62" s="1257"/>
      <c r="W62" s="1257"/>
      <c r="X62" s="1257"/>
      <c r="Y62" s="1257"/>
      <c r="Z62" s="1257"/>
      <c r="AA62" s="1257"/>
      <c r="AB62" s="1257"/>
      <c r="AC62" s="1257"/>
      <c r="AD62" s="1257"/>
      <c r="AE62" s="1257"/>
      <c r="AF62" s="1257"/>
      <c r="AG62" s="1257"/>
      <c r="AH62" s="1257"/>
      <c r="AI62" s="1257"/>
      <c r="AJ62" s="1257"/>
      <c r="AK62" s="1257"/>
      <c r="AL62" s="1257"/>
      <c r="AM62" s="1257"/>
      <c r="AN62" s="1257"/>
      <c r="AO62" s="1257"/>
      <c r="AP62" s="1257"/>
      <c r="AQ62" s="1257"/>
      <c r="AR62" s="1257"/>
      <c r="AS62" s="1257"/>
      <c r="AT62" s="1257"/>
      <c r="AU62" s="1257"/>
      <c r="AV62" s="1257"/>
      <c r="AW62" s="1257"/>
      <c r="AX62" s="1257"/>
      <c r="AY62" s="1257"/>
      <c r="AZ62" s="1257"/>
      <c r="BA62" s="1257"/>
      <c r="BB62" s="1257"/>
      <c r="BC62" s="1257"/>
      <c r="BD62" s="1257"/>
      <c r="BE62" s="1257"/>
      <c r="BF62" s="1257"/>
      <c r="BG62" s="1257"/>
      <c r="BH62" s="1257"/>
      <c r="BI62" s="1257"/>
      <c r="BJ62" s="1257"/>
      <c r="BK62" s="1257"/>
      <c r="BL62" s="1257"/>
      <c r="BM62" s="1257"/>
      <c r="BN62" s="1257"/>
      <c r="BO62" s="1257"/>
      <c r="BP62" s="1257"/>
      <c r="BQ62" s="1257"/>
      <c r="BR62" s="1257"/>
      <c r="BS62" s="1257"/>
      <c r="BT62" s="1257"/>
      <c r="BU62" s="1257"/>
      <c r="BV62" s="1257"/>
      <c r="BW62" s="1257"/>
      <c r="BX62" s="1257"/>
      <c r="BY62" s="1257"/>
      <c r="BZ62" s="1257"/>
      <c r="CA62" s="1257"/>
      <c r="CB62" s="1257"/>
      <c r="CC62" s="1257"/>
      <c r="CD62" s="1257"/>
      <c r="CE62" s="1257"/>
      <c r="CF62" s="1257"/>
      <c r="CG62" s="1257"/>
      <c r="CH62" s="1257"/>
      <c r="CI62" s="1257"/>
      <c r="CJ62" s="1257"/>
      <c r="CK62" s="1257"/>
      <c r="CL62" s="1257"/>
      <c r="CM62" s="1257"/>
      <c r="CN62" s="1257"/>
      <c r="CO62" s="1257"/>
      <c r="CP62" s="1257"/>
      <c r="CQ62" s="1257"/>
      <c r="CR62" s="1257"/>
      <c r="CS62" s="1257"/>
      <c r="CT62" s="1257"/>
      <c r="CU62" s="1257"/>
      <c r="CV62" s="1257"/>
      <c r="CW62" s="1257"/>
      <c r="CX62" s="1257"/>
      <c r="CY62" s="1257"/>
      <c r="CZ62" s="1257"/>
      <c r="DA62" s="1257"/>
      <c r="DB62" s="1257"/>
      <c r="DC62" s="1257"/>
      <c r="DD62" s="1257"/>
      <c r="DE62" s="1246"/>
    </row>
    <row r="63" spans="1:109" ht="17.25" x14ac:dyDescent="0.15">
      <c r="B63" s="1291" t="s">
        <v>621</v>
      </c>
    </row>
    <row r="64" spans="1:109" x14ac:dyDescent="0.15">
      <c r="B64" s="1252"/>
      <c r="G64" s="1259"/>
      <c r="I64" s="1292"/>
      <c r="J64" s="1292"/>
      <c r="K64" s="1292"/>
      <c r="L64" s="1292"/>
      <c r="M64" s="1292"/>
      <c r="N64" s="1293"/>
      <c r="AM64" s="1259"/>
      <c r="AN64" s="1259" t="s">
        <v>614</v>
      </c>
      <c r="AP64" s="1260"/>
      <c r="AQ64" s="1260"/>
      <c r="AR64" s="1260"/>
      <c r="AY64" s="1259"/>
      <c r="BA64" s="1260"/>
      <c r="BB64" s="1260"/>
      <c r="BC64" s="1260"/>
      <c r="BK64" s="1259"/>
      <c r="BM64" s="1260"/>
      <c r="BN64" s="1260"/>
      <c r="BO64" s="1260"/>
      <c r="BW64" s="1259"/>
      <c r="BY64" s="1260"/>
      <c r="BZ64" s="1260"/>
      <c r="CA64" s="1260"/>
      <c r="CI64" s="1259"/>
      <c r="CK64" s="1260"/>
      <c r="CL64" s="1260"/>
      <c r="CM64" s="1260"/>
      <c r="CU64" s="1259"/>
      <c r="CW64" s="1260"/>
      <c r="CX64" s="1260"/>
      <c r="CY64" s="1260"/>
    </row>
    <row r="65" spans="2:107" ht="13.5" customHeight="1" x14ac:dyDescent="0.15">
      <c r="B65" s="1252"/>
      <c r="AN65" s="1261" t="s">
        <v>622</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x14ac:dyDescent="0.15">
      <c r="B66" s="125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x14ac:dyDescent="0.15">
      <c r="B67" s="125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x14ac:dyDescent="0.15">
      <c r="B68" s="125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x14ac:dyDescent="0.15">
      <c r="B69" s="125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x14ac:dyDescent="0.15">
      <c r="B70" s="1252"/>
      <c r="H70" s="1294"/>
      <c r="I70" s="1294"/>
      <c r="J70" s="1295"/>
      <c r="K70" s="1295"/>
      <c r="L70" s="1296"/>
      <c r="M70" s="1295"/>
      <c r="N70" s="1296"/>
      <c r="AN70" s="1270"/>
      <c r="AO70" s="1270"/>
      <c r="AP70" s="1270"/>
      <c r="AZ70" s="1270"/>
      <c r="BA70" s="1270"/>
      <c r="BB70" s="1270"/>
      <c r="BL70" s="1270"/>
      <c r="BM70" s="1270"/>
      <c r="BN70" s="1270"/>
      <c r="BX70" s="1270"/>
      <c r="BY70" s="1270"/>
      <c r="BZ70" s="1270"/>
      <c r="CJ70" s="1270"/>
      <c r="CK70" s="1270"/>
      <c r="CL70" s="1270"/>
      <c r="CV70" s="1270"/>
      <c r="CW70" s="1270"/>
      <c r="CX70" s="1270"/>
    </row>
    <row r="71" spans="2:107" x14ac:dyDescent="0.15">
      <c r="B71" s="1252"/>
      <c r="G71" s="1297"/>
      <c r="I71" s="1298"/>
      <c r="J71" s="1295"/>
      <c r="K71" s="1295"/>
      <c r="L71" s="1296"/>
      <c r="M71" s="1295"/>
      <c r="N71" s="1296"/>
      <c r="AM71" s="1297"/>
      <c r="AN71" s="1246" t="s">
        <v>616</v>
      </c>
    </row>
    <row r="72" spans="2:107" x14ac:dyDescent="0.15">
      <c r="B72" s="1252"/>
      <c r="G72" s="1271"/>
      <c r="H72" s="1271"/>
      <c r="I72" s="1271"/>
      <c r="J72" s="1271"/>
      <c r="K72" s="1272"/>
      <c r="L72" s="1272"/>
      <c r="M72" s="1273"/>
      <c r="N72" s="1273"/>
      <c r="AN72" s="1274"/>
      <c r="AO72" s="1275"/>
      <c r="AP72" s="1275"/>
      <c r="AQ72" s="1275"/>
      <c r="AR72" s="1275"/>
      <c r="AS72" s="1275"/>
      <c r="AT72" s="1275"/>
      <c r="AU72" s="1275"/>
      <c r="AV72" s="1275"/>
      <c r="AW72" s="1275"/>
      <c r="AX72" s="1275"/>
      <c r="AY72" s="1275"/>
      <c r="AZ72" s="1275"/>
      <c r="BA72" s="1275"/>
      <c r="BB72" s="1275"/>
      <c r="BC72" s="1275"/>
      <c r="BD72" s="1275"/>
      <c r="BE72" s="1275"/>
      <c r="BF72" s="1275"/>
      <c r="BG72" s="1275"/>
      <c r="BH72" s="1275"/>
      <c r="BI72" s="1275"/>
      <c r="BJ72" s="1275"/>
      <c r="BK72" s="1275"/>
      <c r="BL72" s="1275"/>
      <c r="BM72" s="1275"/>
      <c r="BN72" s="1275"/>
      <c r="BO72" s="1276"/>
      <c r="BP72" s="1277" t="s">
        <v>565</v>
      </c>
      <c r="BQ72" s="1277"/>
      <c r="BR72" s="1277"/>
      <c r="BS72" s="1277"/>
      <c r="BT72" s="1277"/>
      <c r="BU72" s="1277"/>
      <c r="BV72" s="1277"/>
      <c r="BW72" s="1277"/>
      <c r="BX72" s="1277" t="s">
        <v>566</v>
      </c>
      <c r="BY72" s="1277"/>
      <c r="BZ72" s="1277"/>
      <c r="CA72" s="1277"/>
      <c r="CB72" s="1277"/>
      <c r="CC72" s="1277"/>
      <c r="CD72" s="1277"/>
      <c r="CE72" s="1277"/>
      <c r="CF72" s="1277" t="s">
        <v>567</v>
      </c>
      <c r="CG72" s="1277"/>
      <c r="CH72" s="1277"/>
      <c r="CI72" s="1277"/>
      <c r="CJ72" s="1277"/>
      <c r="CK72" s="1277"/>
      <c r="CL72" s="1277"/>
      <c r="CM72" s="1277"/>
      <c r="CN72" s="1277" t="s">
        <v>568</v>
      </c>
      <c r="CO72" s="1277"/>
      <c r="CP72" s="1277"/>
      <c r="CQ72" s="1277"/>
      <c r="CR72" s="1277"/>
      <c r="CS72" s="1277"/>
      <c r="CT72" s="1277"/>
      <c r="CU72" s="1277"/>
      <c r="CV72" s="1277" t="s">
        <v>569</v>
      </c>
      <c r="CW72" s="1277"/>
      <c r="CX72" s="1277"/>
      <c r="CY72" s="1277"/>
      <c r="CZ72" s="1277"/>
      <c r="DA72" s="1277"/>
      <c r="DB72" s="1277"/>
      <c r="DC72" s="1277"/>
    </row>
    <row r="73" spans="2:107" x14ac:dyDescent="0.15">
      <c r="B73" s="1252"/>
      <c r="G73" s="1278"/>
      <c r="H73" s="1278"/>
      <c r="I73" s="1278"/>
      <c r="J73" s="1278"/>
      <c r="K73" s="1299"/>
      <c r="L73" s="1299"/>
      <c r="M73" s="1299"/>
      <c r="N73" s="1299"/>
      <c r="AM73" s="1270"/>
      <c r="AN73" s="1281" t="s">
        <v>617</v>
      </c>
      <c r="AO73" s="1281"/>
      <c r="AP73" s="1281"/>
      <c r="AQ73" s="1281"/>
      <c r="AR73" s="1281"/>
      <c r="AS73" s="1281"/>
      <c r="AT73" s="1281"/>
      <c r="AU73" s="1281"/>
      <c r="AV73" s="1281"/>
      <c r="AW73" s="1281"/>
      <c r="AX73" s="1281"/>
      <c r="AY73" s="1281"/>
      <c r="AZ73" s="1281"/>
      <c r="BA73" s="1281"/>
      <c r="BB73" s="1281" t="s">
        <v>618</v>
      </c>
      <c r="BC73" s="1281"/>
      <c r="BD73" s="1281"/>
      <c r="BE73" s="1281"/>
      <c r="BF73" s="1281"/>
      <c r="BG73" s="1281"/>
      <c r="BH73" s="1281"/>
      <c r="BI73" s="1281"/>
      <c r="BJ73" s="1281"/>
      <c r="BK73" s="1281"/>
      <c r="BL73" s="1281"/>
      <c r="BM73" s="1281"/>
      <c r="BN73" s="1281"/>
      <c r="BO73" s="1281"/>
      <c r="BP73" s="1282">
        <v>48.5</v>
      </c>
      <c r="BQ73" s="1282"/>
      <c r="BR73" s="1282"/>
      <c r="BS73" s="1282"/>
      <c r="BT73" s="1282"/>
      <c r="BU73" s="1282"/>
      <c r="BV73" s="1282"/>
      <c r="BW73" s="1282"/>
      <c r="BX73" s="1282">
        <v>48.3</v>
      </c>
      <c r="BY73" s="1282"/>
      <c r="BZ73" s="1282"/>
      <c r="CA73" s="1282"/>
      <c r="CB73" s="1282"/>
      <c r="CC73" s="1282"/>
      <c r="CD73" s="1282"/>
      <c r="CE73" s="1282"/>
      <c r="CF73" s="1282">
        <v>52.8</v>
      </c>
      <c r="CG73" s="1282"/>
      <c r="CH73" s="1282"/>
      <c r="CI73" s="1282"/>
      <c r="CJ73" s="1282"/>
      <c r="CK73" s="1282"/>
      <c r="CL73" s="1282"/>
      <c r="CM73" s="1282"/>
      <c r="CN73" s="1282">
        <v>50.7</v>
      </c>
      <c r="CO73" s="1282"/>
      <c r="CP73" s="1282"/>
      <c r="CQ73" s="1282"/>
      <c r="CR73" s="1282"/>
      <c r="CS73" s="1282"/>
      <c r="CT73" s="1282"/>
      <c r="CU73" s="1282"/>
      <c r="CV73" s="1282">
        <v>53.1</v>
      </c>
      <c r="CW73" s="1282"/>
      <c r="CX73" s="1282"/>
      <c r="CY73" s="1282"/>
      <c r="CZ73" s="1282"/>
      <c r="DA73" s="1282"/>
      <c r="DB73" s="1282"/>
      <c r="DC73" s="1282"/>
    </row>
    <row r="74" spans="2:107" x14ac:dyDescent="0.15">
      <c r="B74" s="1252"/>
      <c r="G74" s="1278"/>
      <c r="H74" s="1278"/>
      <c r="I74" s="1278"/>
      <c r="J74" s="1278"/>
      <c r="K74" s="1299"/>
      <c r="L74" s="1299"/>
      <c r="M74" s="1299"/>
      <c r="N74" s="1299"/>
      <c r="AM74" s="1270"/>
      <c r="AN74" s="1281"/>
      <c r="AO74" s="1281"/>
      <c r="AP74" s="1281"/>
      <c r="AQ74" s="1281"/>
      <c r="AR74" s="1281"/>
      <c r="AS74" s="1281"/>
      <c r="AT74" s="1281"/>
      <c r="AU74" s="1281"/>
      <c r="AV74" s="1281"/>
      <c r="AW74" s="1281"/>
      <c r="AX74" s="1281"/>
      <c r="AY74" s="1281"/>
      <c r="AZ74" s="1281"/>
      <c r="BA74" s="1281"/>
      <c r="BB74" s="1281"/>
      <c r="BC74" s="1281"/>
      <c r="BD74" s="1281"/>
      <c r="BE74" s="1281"/>
      <c r="BF74" s="1281"/>
      <c r="BG74" s="1281"/>
      <c r="BH74" s="1281"/>
      <c r="BI74" s="1281"/>
      <c r="BJ74" s="1281"/>
      <c r="BK74" s="1281"/>
      <c r="BL74" s="1281"/>
      <c r="BM74" s="1281"/>
      <c r="BN74" s="1281"/>
      <c r="BO74" s="1281"/>
      <c r="BP74" s="1282"/>
      <c r="BQ74" s="1282"/>
      <c r="BR74" s="1282"/>
      <c r="BS74" s="1282"/>
      <c r="BT74" s="1282"/>
      <c r="BU74" s="1282"/>
      <c r="BV74" s="1282"/>
      <c r="BW74" s="1282"/>
      <c r="BX74" s="1282"/>
      <c r="BY74" s="1282"/>
      <c r="BZ74" s="1282"/>
      <c r="CA74" s="1282"/>
      <c r="CB74" s="1282"/>
      <c r="CC74" s="1282"/>
      <c r="CD74" s="1282"/>
      <c r="CE74" s="1282"/>
      <c r="CF74" s="1282"/>
      <c r="CG74" s="1282"/>
      <c r="CH74" s="1282"/>
      <c r="CI74" s="1282"/>
      <c r="CJ74" s="1282"/>
      <c r="CK74" s="1282"/>
      <c r="CL74" s="1282"/>
      <c r="CM74" s="1282"/>
      <c r="CN74" s="1282"/>
      <c r="CO74" s="1282"/>
      <c r="CP74" s="1282"/>
      <c r="CQ74" s="1282"/>
      <c r="CR74" s="1282"/>
      <c r="CS74" s="1282"/>
      <c r="CT74" s="1282"/>
      <c r="CU74" s="1282"/>
      <c r="CV74" s="1282"/>
      <c r="CW74" s="1282"/>
      <c r="CX74" s="1282"/>
      <c r="CY74" s="1282"/>
      <c r="CZ74" s="1282"/>
      <c r="DA74" s="1282"/>
      <c r="DB74" s="1282"/>
      <c r="DC74" s="1282"/>
    </row>
    <row r="75" spans="2:107" x14ac:dyDescent="0.15">
      <c r="B75" s="1252"/>
      <c r="G75" s="1278"/>
      <c r="H75" s="1278"/>
      <c r="I75" s="1271"/>
      <c r="J75" s="1271"/>
      <c r="K75" s="1280"/>
      <c r="L75" s="1280"/>
      <c r="M75" s="1280"/>
      <c r="N75" s="1280"/>
      <c r="AM75" s="1270"/>
      <c r="AN75" s="1281"/>
      <c r="AO75" s="1281"/>
      <c r="AP75" s="1281"/>
      <c r="AQ75" s="1281"/>
      <c r="AR75" s="1281"/>
      <c r="AS75" s="1281"/>
      <c r="AT75" s="1281"/>
      <c r="AU75" s="1281"/>
      <c r="AV75" s="1281"/>
      <c r="AW75" s="1281"/>
      <c r="AX75" s="1281"/>
      <c r="AY75" s="1281"/>
      <c r="AZ75" s="1281"/>
      <c r="BA75" s="1281"/>
      <c r="BB75" s="1281" t="s">
        <v>623</v>
      </c>
      <c r="BC75" s="1281"/>
      <c r="BD75" s="1281"/>
      <c r="BE75" s="1281"/>
      <c r="BF75" s="1281"/>
      <c r="BG75" s="1281"/>
      <c r="BH75" s="1281"/>
      <c r="BI75" s="1281"/>
      <c r="BJ75" s="1281"/>
      <c r="BK75" s="1281"/>
      <c r="BL75" s="1281"/>
      <c r="BM75" s="1281"/>
      <c r="BN75" s="1281"/>
      <c r="BO75" s="1281"/>
      <c r="BP75" s="1282">
        <v>8.6999999999999993</v>
      </c>
      <c r="BQ75" s="1282"/>
      <c r="BR75" s="1282"/>
      <c r="BS75" s="1282"/>
      <c r="BT75" s="1282"/>
      <c r="BU75" s="1282"/>
      <c r="BV75" s="1282"/>
      <c r="BW75" s="1282"/>
      <c r="BX75" s="1282">
        <v>8.6</v>
      </c>
      <c r="BY75" s="1282"/>
      <c r="BZ75" s="1282"/>
      <c r="CA75" s="1282"/>
      <c r="CB75" s="1282"/>
      <c r="CC75" s="1282"/>
      <c r="CD75" s="1282"/>
      <c r="CE75" s="1282"/>
      <c r="CF75" s="1282">
        <v>8.6</v>
      </c>
      <c r="CG75" s="1282"/>
      <c r="CH75" s="1282"/>
      <c r="CI75" s="1282"/>
      <c r="CJ75" s="1282"/>
      <c r="CK75" s="1282"/>
      <c r="CL75" s="1282"/>
      <c r="CM75" s="1282"/>
      <c r="CN75" s="1282">
        <v>7.5</v>
      </c>
      <c r="CO75" s="1282"/>
      <c r="CP75" s="1282"/>
      <c r="CQ75" s="1282"/>
      <c r="CR75" s="1282"/>
      <c r="CS75" s="1282"/>
      <c r="CT75" s="1282"/>
      <c r="CU75" s="1282"/>
      <c r="CV75" s="1282">
        <v>6.8</v>
      </c>
      <c r="CW75" s="1282"/>
      <c r="CX75" s="1282"/>
      <c r="CY75" s="1282"/>
      <c r="CZ75" s="1282"/>
      <c r="DA75" s="1282"/>
      <c r="DB75" s="1282"/>
      <c r="DC75" s="1282"/>
    </row>
    <row r="76" spans="2:107" x14ac:dyDescent="0.15">
      <c r="B76" s="1252"/>
      <c r="G76" s="1278"/>
      <c r="H76" s="1278"/>
      <c r="I76" s="1271"/>
      <c r="J76" s="1271"/>
      <c r="K76" s="1280"/>
      <c r="L76" s="1280"/>
      <c r="M76" s="1280"/>
      <c r="N76" s="1280"/>
      <c r="AM76" s="1270"/>
      <c r="AN76" s="1281"/>
      <c r="AO76" s="1281"/>
      <c r="AP76" s="1281"/>
      <c r="AQ76" s="1281"/>
      <c r="AR76" s="1281"/>
      <c r="AS76" s="1281"/>
      <c r="AT76" s="1281"/>
      <c r="AU76" s="1281"/>
      <c r="AV76" s="1281"/>
      <c r="AW76" s="1281"/>
      <c r="AX76" s="1281"/>
      <c r="AY76" s="1281"/>
      <c r="AZ76" s="1281"/>
      <c r="BA76" s="1281"/>
      <c r="BB76" s="1281"/>
      <c r="BC76" s="1281"/>
      <c r="BD76" s="1281"/>
      <c r="BE76" s="1281"/>
      <c r="BF76" s="1281"/>
      <c r="BG76" s="1281"/>
      <c r="BH76" s="1281"/>
      <c r="BI76" s="1281"/>
      <c r="BJ76" s="1281"/>
      <c r="BK76" s="1281"/>
      <c r="BL76" s="1281"/>
      <c r="BM76" s="1281"/>
      <c r="BN76" s="1281"/>
      <c r="BO76" s="1281"/>
      <c r="BP76" s="1282"/>
      <c r="BQ76" s="1282"/>
      <c r="BR76" s="1282"/>
      <c r="BS76" s="1282"/>
      <c r="BT76" s="1282"/>
      <c r="BU76" s="1282"/>
      <c r="BV76" s="1282"/>
      <c r="BW76" s="1282"/>
      <c r="BX76" s="1282"/>
      <c r="BY76" s="1282"/>
      <c r="BZ76" s="1282"/>
      <c r="CA76" s="1282"/>
      <c r="CB76" s="1282"/>
      <c r="CC76" s="1282"/>
      <c r="CD76" s="1282"/>
      <c r="CE76" s="1282"/>
      <c r="CF76" s="1282"/>
      <c r="CG76" s="1282"/>
      <c r="CH76" s="1282"/>
      <c r="CI76" s="1282"/>
      <c r="CJ76" s="1282"/>
      <c r="CK76" s="1282"/>
      <c r="CL76" s="1282"/>
      <c r="CM76" s="1282"/>
      <c r="CN76" s="1282"/>
      <c r="CO76" s="1282"/>
      <c r="CP76" s="1282"/>
      <c r="CQ76" s="1282"/>
      <c r="CR76" s="1282"/>
      <c r="CS76" s="1282"/>
      <c r="CT76" s="1282"/>
      <c r="CU76" s="1282"/>
      <c r="CV76" s="1282"/>
      <c r="CW76" s="1282"/>
      <c r="CX76" s="1282"/>
      <c r="CY76" s="1282"/>
      <c r="CZ76" s="1282"/>
      <c r="DA76" s="1282"/>
      <c r="DB76" s="1282"/>
      <c r="DC76" s="1282"/>
    </row>
    <row r="77" spans="2:107" x14ac:dyDescent="0.15">
      <c r="B77" s="1252"/>
      <c r="G77" s="1271"/>
      <c r="H77" s="1271"/>
      <c r="I77" s="1271"/>
      <c r="J77" s="1271"/>
      <c r="K77" s="1299"/>
      <c r="L77" s="1299"/>
      <c r="M77" s="1299"/>
      <c r="N77" s="1299"/>
      <c r="AN77" s="1277" t="s">
        <v>620</v>
      </c>
      <c r="AO77" s="1277"/>
      <c r="AP77" s="1277"/>
      <c r="AQ77" s="1277"/>
      <c r="AR77" s="1277"/>
      <c r="AS77" s="1277"/>
      <c r="AT77" s="1277"/>
      <c r="AU77" s="1277"/>
      <c r="AV77" s="1277"/>
      <c r="AW77" s="1277"/>
      <c r="AX77" s="1277"/>
      <c r="AY77" s="1277"/>
      <c r="AZ77" s="1277"/>
      <c r="BA77" s="1277"/>
      <c r="BB77" s="1281" t="s">
        <v>618</v>
      </c>
      <c r="BC77" s="1281"/>
      <c r="BD77" s="1281"/>
      <c r="BE77" s="1281"/>
      <c r="BF77" s="1281"/>
      <c r="BG77" s="1281"/>
      <c r="BH77" s="1281"/>
      <c r="BI77" s="1281"/>
      <c r="BJ77" s="1281"/>
      <c r="BK77" s="1281"/>
      <c r="BL77" s="1281"/>
      <c r="BM77" s="1281"/>
      <c r="BN77" s="1281"/>
      <c r="BO77" s="1281"/>
      <c r="BP77" s="1282">
        <v>53.4</v>
      </c>
      <c r="BQ77" s="1282"/>
      <c r="BR77" s="1282"/>
      <c r="BS77" s="1282"/>
      <c r="BT77" s="1282"/>
      <c r="BU77" s="1282"/>
      <c r="BV77" s="1282"/>
      <c r="BW77" s="1282"/>
      <c r="BX77" s="1282">
        <v>48</v>
      </c>
      <c r="BY77" s="1282"/>
      <c r="BZ77" s="1282"/>
      <c r="CA77" s="1282"/>
      <c r="CB77" s="1282"/>
      <c r="CC77" s="1282"/>
      <c r="CD77" s="1282"/>
      <c r="CE77" s="1282"/>
      <c r="CF77" s="1282">
        <v>49.1</v>
      </c>
      <c r="CG77" s="1282"/>
      <c r="CH77" s="1282"/>
      <c r="CI77" s="1282"/>
      <c r="CJ77" s="1282"/>
      <c r="CK77" s="1282"/>
      <c r="CL77" s="1282"/>
      <c r="CM77" s="1282"/>
      <c r="CN77" s="1282">
        <v>41.5</v>
      </c>
      <c r="CO77" s="1282"/>
      <c r="CP77" s="1282"/>
      <c r="CQ77" s="1282"/>
      <c r="CR77" s="1282"/>
      <c r="CS77" s="1282"/>
      <c r="CT77" s="1282"/>
      <c r="CU77" s="1282"/>
      <c r="CV77" s="1282">
        <v>25.2</v>
      </c>
      <c r="CW77" s="1282"/>
      <c r="CX77" s="1282"/>
      <c r="CY77" s="1282"/>
      <c r="CZ77" s="1282"/>
      <c r="DA77" s="1282"/>
      <c r="DB77" s="1282"/>
      <c r="DC77" s="1282"/>
    </row>
    <row r="78" spans="2:107" x14ac:dyDescent="0.15">
      <c r="B78" s="1252"/>
      <c r="G78" s="1271"/>
      <c r="H78" s="1271"/>
      <c r="I78" s="1271"/>
      <c r="J78" s="1271"/>
      <c r="K78" s="1299"/>
      <c r="L78" s="1299"/>
      <c r="M78" s="1299"/>
      <c r="N78" s="1299"/>
      <c r="AN78" s="1277"/>
      <c r="AO78" s="1277"/>
      <c r="AP78" s="1277"/>
      <c r="AQ78" s="1277"/>
      <c r="AR78" s="1277"/>
      <c r="AS78" s="1277"/>
      <c r="AT78" s="1277"/>
      <c r="AU78" s="1277"/>
      <c r="AV78" s="1277"/>
      <c r="AW78" s="1277"/>
      <c r="AX78" s="1277"/>
      <c r="AY78" s="1277"/>
      <c r="AZ78" s="1277"/>
      <c r="BA78" s="1277"/>
      <c r="BB78" s="1281"/>
      <c r="BC78" s="1281"/>
      <c r="BD78" s="1281"/>
      <c r="BE78" s="1281"/>
      <c r="BF78" s="1281"/>
      <c r="BG78" s="1281"/>
      <c r="BH78" s="1281"/>
      <c r="BI78" s="1281"/>
      <c r="BJ78" s="1281"/>
      <c r="BK78" s="1281"/>
      <c r="BL78" s="1281"/>
      <c r="BM78" s="1281"/>
      <c r="BN78" s="1281"/>
      <c r="BO78" s="1281"/>
      <c r="BP78" s="1282"/>
      <c r="BQ78" s="1282"/>
      <c r="BR78" s="1282"/>
      <c r="BS78" s="1282"/>
      <c r="BT78" s="1282"/>
      <c r="BU78" s="1282"/>
      <c r="BV78" s="1282"/>
      <c r="BW78" s="1282"/>
      <c r="BX78" s="1282"/>
      <c r="BY78" s="1282"/>
      <c r="BZ78" s="1282"/>
      <c r="CA78" s="1282"/>
      <c r="CB78" s="1282"/>
      <c r="CC78" s="1282"/>
      <c r="CD78" s="1282"/>
      <c r="CE78" s="1282"/>
      <c r="CF78" s="1282"/>
      <c r="CG78" s="1282"/>
      <c r="CH78" s="1282"/>
      <c r="CI78" s="1282"/>
      <c r="CJ78" s="1282"/>
      <c r="CK78" s="1282"/>
      <c r="CL78" s="1282"/>
      <c r="CM78" s="1282"/>
      <c r="CN78" s="1282"/>
      <c r="CO78" s="1282"/>
      <c r="CP78" s="1282"/>
      <c r="CQ78" s="1282"/>
      <c r="CR78" s="1282"/>
      <c r="CS78" s="1282"/>
      <c r="CT78" s="1282"/>
      <c r="CU78" s="1282"/>
      <c r="CV78" s="1282"/>
      <c r="CW78" s="1282"/>
      <c r="CX78" s="1282"/>
      <c r="CY78" s="1282"/>
      <c r="CZ78" s="1282"/>
      <c r="DA78" s="1282"/>
      <c r="DB78" s="1282"/>
      <c r="DC78" s="1282"/>
    </row>
    <row r="79" spans="2:107" x14ac:dyDescent="0.15">
      <c r="B79" s="1252"/>
      <c r="G79" s="1271"/>
      <c r="H79" s="1271"/>
      <c r="I79" s="1284"/>
      <c r="J79" s="1284"/>
      <c r="K79" s="1300"/>
      <c r="L79" s="1300"/>
      <c r="M79" s="1300"/>
      <c r="N79" s="1300"/>
      <c r="AN79" s="1277"/>
      <c r="AO79" s="1277"/>
      <c r="AP79" s="1277"/>
      <c r="AQ79" s="1277"/>
      <c r="AR79" s="1277"/>
      <c r="AS79" s="1277"/>
      <c r="AT79" s="1277"/>
      <c r="AU79" s="1277"/>
      <c r="AV79" s="1277"/>
      <c r="AW79" s="1277"/>
      <c r="AX79" s="1277"/>
      <c r="AY79" s="1277"/>
      <c r="AZ79" s="1277"/>
      <c r="BA79" s="1277"/>
      <c r="BB79" s="1281" t="s">
        <v>623</v>
      </c>
      <c r="BC79" s="1281"/>
      <c r="BD79" s="1281"/>
      <c r="BE79" s="1281"/>
      <c r="BF79" s="1281"/>
      <c r="BG79" s="1281"/>
      <c r="BH79" s="1281"/>
      <c r="BI79" s="1281"/>
      <c r="BJ79" s="1281"/>
      <c r="BK79" s="1281"/>
      <c r="BL79" s="1281"/>
      <c r="BM79" s="1281"/>
      <c r="BN79" s="1281"/>
      <c r="BO79" s="1281"/>
      <c r="BP79" s="1282">
        <v>9.8000000000000007</v>
      </c>
      <c r="BQ79" s="1282"/>
      <c r="BR79" s="1282"/>
      <c r="BS79" s="1282"/>
      <c r="BT79" s="1282"/>
      <c r="BU79" s="1282"/>
      <c r="BV79" s="1282"/>
      <c r="BW79" s="1282"/>
      <c r="BX79" s="1282">
        <v>9.6</v>
      </c>
      <c r="BY79" s="1282"/>
      <c r="BZ79" s="1282"/>
      <c r="CA79" s="1282"/>
      <c r="CB79" s="1282"/>
      <c r="CC79" s="1282"/>
      <c r="CD79" s="1282"/>
      <c r="CE79" s="1282"/>
      <c r="CF79" s="1282">
        <v>9.5</v>
      </c>
      <c r="CG79" s="1282"/>
      <c r="CH79" s="1282"/>
      <c r="CI79" s="1282"/>
      <c r="CJ79" s="1282"/>
      <c r="CK79" s="1282"/>
      <c r="CL79" s="1282"/>
      <c r="CM79" s="1282"/>
      <c r="CN79" s="1282">
        <v>9.1999999999999993</v>
      </c>
      <c r="CO79" s="1282"/>
      <c r="CP79" s="1282"/>
      <c r="CQ79" s="1282"/>
      <c r="CR79" s="1282"/>
      <c r="CS79" s="1282"/>
      <c r="CT79" s="1282"/>
      <c r="CU79" s="1282"/>
      <c r="CV79" s="1282">
        <v>8.9</v>
      </c>
      <c r="CW79" s="1282"/>
      <c r="CX79" s="1282"/>
      <c r="CY79" s="1282"/>
      <c r="CZ79" s="1282"/>
      <c r="DA79" s="1282"/>
      <c r="DB79" s="1282"/>
      <c r="DC79" s="1282"/>
    </row>
    <row r="80" spans="2:107" x14ac:dyDescent="0.15">
      <c r="B80" s="1252"/>
      <c r="G80" s="1271"/>
      <c r="H80" s="1271"/>
      <c r="I80" s="1284"/>
      <c r="J80" s="1284"/>
      <c r="K80" s="1300"/>
      <c r="L80" s="1300"/>
      <c r="M80" s="1300"/>
      <c r="N80" s="1300"/>
      <c r="AN80" s="1277"/>
      <c r="AO80" s="1277"/>
      <c r="AP80" s="1277"/>
      <c r="AQ80" s="1277"/>
      <c r="AR80" s="1277"/>
      <c r="AS80" s="1277"/>
      <c r="AT80" s="1277"/>
      <c r="AU80" s="1277"/>
      <c r="AV80" s="1277"/>
      <c r="AW80" s="1277"/>
      <c r="AX80" s="1277"/>
      <c r="AY80" s="1277"/>
      <c r="AZ80" s="1277"/>
      <c r="BA80" s="1277"/>
      <c r="BB80" s="1281"/>
      <c r="BC80" s="1281"/>
      <c r="BD80" s="1281"/>
      <c r="BE80" s="1281"/>
      <c r="BF80" s="1281"/>
      <c r="BG80" s="1281"/>
      <c r="BH80" s="1281"/>
      <c r="BI80" s="1281"/>
      <c r="BJ80" s="1281"/>
      <c r="BK80" s="1281"/>
      <c r="BL80" s="1281"/>
      <c r="BM80" s="1281"/>
      <c r="BN80" s="1281"/>
      <c r="BO80" s="1281"/>
      <c r="BP80" s="1282"/>
      <c r="BQ80" s="1282"/>
      <c r="BR80" s="1282"/>
      <c r="BS80" s="1282"/>
      <c r="BT80" s="1282"/>
      <c r="BU80" s="1282"/>
      <c r="BV80" s="1282"/>
      <c r="BW80" s="1282"/>
      <c r="BX80" s="1282"/>
      <c r="BY80" s="1282"/>
      <c r="BZ80" s="1282"/>
      <c r="CA80" s="1282"/>
      <c r="CB80" s="1282"/>
      <c r="CC80" s="1282"/>
      <c r="CD80" s="1282"/>
      <c r="CE80" s="1282"/>
      <c r="CF80" s="1282"/>
      <c r="CG80" s="1282"/>
      <c r="CH80" s="1282"/>
      <c r="CI80" s="1282"/>
      <c r="CJ80" s="1282"/>
      <c r="CK80" s="1282"/>
      <c r="CL80" s="1282"/>
      <c r="CM80" s="1282"/>
      <c r="CN80" s="1282"/>
      <c r="CO80" s="1282"/>
      <c r="CP80" s="1282"/>
      <c r="CQ80" s="1282"/>
      <c r="CR80" s="1282"/>
      <c r="CS80" s="1282"/>
      <c r="CT80" s="1282"/>
      <c r="CU80" s="1282"/>
      <c r="CV80" s="1282"/>
      <c r="CW80" s="1282"/>
      <c r="CX80" s="1282"/>
      <c r="CY80" s="1282"/>
      <c r="CZ80" s="1282"/>
      <c r="DA80" s="1282"/>
      <c r="DB80" s="1282"/>
      <c r="DC80" s="1282"/>
    </row>
    <row r="81" spans="2:109" x14ac:dyDescent="0.15">
      <c r="B81" s="1252"/>
    </row>
    <row r="82" spans="2:109" ht="17.25" x14ac:dyDescent="0.15">
      <c r="B82" s="1252"/>
      <c r="K82" s="1301"/>
      <c r="L82" s="1301"/>
      <c r="M82" s="1301"/>
      <c r="N82" s="1301"/>
      <c r="AQ82" s="1301"/>
      <c r="AR82" s="1301"/>
      <c r="AS82" s="1301"/>
      <c r="AT82" s="1301"/>
      <c r="BC82" s="1301"/>
      <c r="BD82" s="1301"/>
      <c r="BE82" s="1301"/>
      <c r="BF82" s="1301"/>
      <c r="BO82" s="1301"/>
      <c r="BP82" s="1301"/>
      <c r="BQ82" s="1301"/>
      <c r="BR82" s="1301"/>
      <c r="CA82" s="1301"/>
      <c r="CB82" s="1301"/>
      <c r="CC82" s="1301"/>
      <c r="CD82" s="1301"/>
      <c r="CM82" s="1301"/>
      <c r="CN82" s="1301"/>
      <c r="CO82" s="1301"/>
      <c r="CP82" s="1301"/>
      <c r="CY82" s="1301"/>
      <c r="CZ82" s="1301"/>
      <c r="DA82" s="1301"/>
      <c r="DB82" s="1301"/>
      <c r="DC82" s="1301"/>
    </row>
    <row r="83" spans="2:109" x14ac:dyDescent="0.15">
      <c r="B83" s="1254"/>
      <c r="C83" s="1255"/>
      <c r="D83" s="1255"/>
      <c r="E83" s="1255"/>
      <c r="F83" s="1255"/>
      <c r="G83" s="1255"/>
      <c r="H83" s="1255"/>
      <c r="I83" s="1255"/>
      <c r="J83" s="1255"/>
      <c r="K83" s="1255"/>
      <c r="L83" s="1255"/>
      <c r="M83" s="1255"/>
      <c r="N83" s="1255"/>
      <c r="O83" s="1255"/>
      <c r="P83" s="1255"/>
      <c r="Q83" s="1255"/>
      <c r="R83" s="1255"/>
      <c r="S83" s="1255"/>
      <c r="T83" s="1255"/>
      <c r="U83" s="1255"/>
      <c r="V83" s="1255"/>
      <c r="W83" s="1255"/>
      <c r="X83" s="1255"/>
      <c r="Y83" s="1255"/>
      <c r="Z83" s="1255"/>
      <c r="AA83" s="1255"/>
      <c r="AB83" s="1255"/>
      <c r="AC83" s="1255"/>
      <c r="AD83" s="1255"/>
      <c r="AE83" s="1255"/>
      <c r="AF83" s="1255"/>
      <c r="AG83" s="1255"/>
      <c r="AH83" s="1255"/>
      <c r="AI83" s="1255"/>
      <c r="AJ83" s="1255"/>
      <c r="AK83" s="1255"/>
      <c r="AL83" s="1255"/>
      <c r="AM83" s="1255"/>
      <c r="AN83" s="1255"/>
      <c r="AO83" s="1255"/>
      <c r="AP83" s="1255"/>
      <c r="AQ83" s="1255"/>
      <c r="AR83" s="1255"/>
      <c r="AS83" s="1255"/>
      <c r="AT83" s="1255"/>
      <c r="AU83" s="1255"/>
      <c r="AV83" s="1255"/>
      <c r="AW83" s="1255"/>
      <c r="AX83" s="1255"/>
      <c r="AY83" s="1255"/>
      <c r="AZ83" s="1255"/>
      <c r="BA83" s="1255"/>
      <c r="BB83" s="1255"/>
      <c r="BC83" s="1255"/>
      <c r="BD83" s="1255"/>
      <c r="BE83" s="1255"/>
      <c r="BF83" s="1255"/>
      <c r="BG83" s="1255"/>
      <c r="BH83" s="1255"/>
      <c r="BI83" s="1255"/>
      <c r="BJ83" s="1255"/>
      <c r="BK83" s="1255"/>
      <c r="BL83" s="1255"/>
      <c r="BM83" s="1255"/>
      <c r="BN83" s="1255"/>
      <c r="BO83" s="1255"/>
      <c r="BP83" s="1255"/>
      <c r="BQ83" s="1255"/>
      <c r="BR83" s="1255"/>
      <c r="BS83" s="1255"/>
      <c r="BT83" s="1255"/>
      <c r="BU83" s="1255"/>
      <c r="BV83" s="1255"/>
      <c r="BW83" s="1255"/>
      <c r="BX83" s="1255"/>
      <c r="BY83" s="1255"/>
      <c r="BZ83" s="1255"/>
      <c r="CA83" s="1255"/>
      <c r="CB83" s="1255"/>
      <c r="CC83" s="1255"/>
      <c r="CD83" s="1255"/>
      <c r="CE83" s="1255"/>
      <c r="CF83" s="1255"/>
      <c r="CG83" s="1255"/>
      <c r="CH83" s="1255"/>
      <c r="CI83" s="1255"/>
      <c r="CJ83" s="1255"/>
      <c r="CK83" s="1255"/>
      <c r="CL83" s="1255"/>
      <c r="CM83" s="1255"/>
      <c r="CN83" s="1255"/>
      <c r="CO83" s="1255"/>
      <c r="CP83" s="1255"/>
      <c r="CQ83" s="1255"/>
      <c r="CR83" s="1255"/>
      <c r="CS83" s="1255"/>
      <c r="CT83" s="1255"/>
      <c r="CU83" s="1255"/>
      <c r="CV83" s="1255"/>
      <c r="CW83" s="1255"/>
      <c r="CX83" s="1255"/>
      <c r="CY83" s="1255"/>
      <c r="CZ83" s="1255"/>
      <c r="DA83" s="1255"/>
      <c r="DB83" s="1255"/>
      <c r="DC83" s="1255"/>
      <c r="DD83" s="1256"/>
    </row>
    <row r="84" spans="2:109" x14ac:dyDescent="0.15">
      <c r="DD84" s="1246"/>
      <c r="DE84" s="1246"/>
    </row>
    <row r="85" spans="2:109" x14ac:dyDescent="0.15">
      <c r="DD85" s="1246"/>
      <c r="DE85" s="1246"/>
    </row>
  </sheetData>
  <sheetProtection algorithmName="SHA-512" hashValue="D0vzrcv5UTj+3i9upI9BXugxC7c6ep31+hIqJ/Z1JugRfFWxBsLPWwtZwS3/Okop3E2I9dhG1aMWYpNjmwA57w==" saltValue="XUirsYa63rnzej6Ee+48j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9" zoomScale="70" zoomScaleNormal="70" zoomScaleSheetLayoutView="70" workbookViewId="0">
      <selection activeCell="AN70" sqref="AN70"/>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512</v>
      </c>
    </row>
  </sheetData>
  <sheetProtection algorithmName="SHA-512" hashValue="twsoLYKXKbgojjRdvmgn3D4w2X3BACo18VpQJBkz2X6c586ovdcQ9LHaKdpbinWq0ERt7hBdHyGfpy4QHDHshA==" saltValue="4jdIv2x8ev63srr9RQ+NQQ=="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3" zoomScale="70" zoomScaleNormal="70" zoomScaleSheetLayoutView="55" workbookViewId="0">
      <selection activeCell="AN70" sqref="AN70"/>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512</v>
      </c>
    </row>
  </sheetData>
  <sheetProtection algorithmName="SHA-512" hashValue="lLynMyLh73z09ul3MIQpB8ItHXyBlt/U+llY3HdpjjTBE6Ku/QaFQRABWgjxtJ5Obri77ZCj0nyjldrGjyEN7Q==" saltValue="+JpbmRONjeH0lIypV62Je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562</v>
      </c>
      <c r="G2" s="148"/>
      <c r="H2" s="149"/>
    </row>
    <row r="3" spans="1:8" x14ac:dyDescent="0.15">
      <c r="A3" s="145" t="s">
        <v>555</v>
      </c>
      <c r="B3" s="150"/>
      <c r="C3" s="151"/>
      <c r="D3" s="152">
        <v>68241</v>
      </c>
      <c r="E3" s="153"/>
      <c r="F3" s="154">
        <v>88968</v>
      </c>
      <c r="G3" s="155"/>
      <c r="H3" s="156"/>
    </row>
    <row r="4" spans="1:8" x14ac:dyDescent="0.15">
      <c r="A4" s="157"/>
      <c r="B4" s="158"/>
      <c r="C4" s="159"/>
      <c r="D4" s="160">
        <v>33693</v>
      </c>
      <c r="E4" s="161"/>
      <c r="F4" s="162">
        <v>45482</v>
      </c>
      <c r="G4" s="163"/>
      <c r="H4" s="164"/>
    </row>
    <row r="5" spans="1:8" x14ac:dyDescent="0.15">
      <c r="A5" s="145" t="s">
        <v>557</v>
      </c>
      <c r="B5" s="150"/>
      <c r="C5" s="151"/>
      <c r="D5" s="152">
        <v>55681</v>
      </c>
      <c r="E5" s="153"/>
      <c r="F5" s="154">
        <v>85173</v>
      </c>
      <c r="G5" s="155"/>
      <c r="H5" s="156"/>
    </row>
    <row r="6" spans="1:8" x14ac:dyDescent="0.15">
      <c r="A6" s="157"/>
      <c r="B6" s="158"/>
      <c r="C6" s="159"/>
      <c r="D6" s="160">
        <v>33367</v>
      </c>
      <c r="E6" s="161"/>
      <c r="F6" s="162">
        <v>43913</v>
      </c>
      <c r="G6" s="163"/>
      <c r="H6" s="164"/>
    </row>
    <row r="7" spans="1:8" x14ac:dyDescent="0.15">
      <c r="A7" s="145" t="s">
        <v>558</v>
      </c>
      <c r="B7" s="150"/>
      <c r="C7" s="151"/>
      <c r="D7" s="152">
        <v>58425</v>
      </c>
      <c r="E7" s="153"/>
      <c r="F7" s="154">
        <v>94081</v>
      </c>
      <c r="G7" s="155"/>
      <c r="H7" s="156"/>
    </row>
    <row r="8" spans="1:8" x14ac:dyDescent="0.15">
      <c r="A8" s="157"/>
      <c r="B8" s="158"/>
      <c r="C8" s="159"/>
      <c r="D8" s="160">
        <v>41561</v>
      </c>
      <c r="E8" s="161"/>
      <c r="F8" s="162">
        <v>48949</v>
      </c>
      <c r="G8" s="163"/>
      <c r="H8" s="164"/>
    </row>
    <row r="9" spans="1:8" x14ac:dyDescent="0.15">
      <c r="A9" s="145" t="s">
        <v>559</v>
      </c>
      <c r="B9" s="150"/>
      <c r="C9" s="151"/>
      <c r="D9" s="152">
        <v>68867</v>
      </c>
      <c r="E9" s="153"/>
      <c r="F9" s="154">
        <v>92632</v>
      </c>
      <c r="G9" s="155"/>
      <c r="H9" s="156"/>
    </row>
    <row r="10" spans="1:8" x14ac:dyDescent="0.15">
      <c r="A10" s="157"/>
      <c r="B10" s="158"/>
      <c r="C10" s="159"/>
      <c r="D10" s="160">
        <v>40655</v>
      </c>
      <c r="E10" s="161"/>
      <c r="F10" s="162">
        <v>47978</v>
      </c>
      <c r="G10" s="163"/>
      <c r="H10" s="164"/>
    </row>
    <row r="11" spans="1:8" x14ac:dyDescent="0.15">
      <c r="A11" s="145" t="s">
        <v>560</v>
      </c>
      <c r="B11" s="150"/>
      <c r="C11" s="151"/>
      <c r="D11" s="152">
        <v>82789</v>
      </c>
      <c r="E11" s="153"/>
      <c r="F11" s="154">
        <v>96469</v>
      </c>
      <c r="G11" s="155"/>
      <c r="H11" s="156"/>
    </row>
    <row r="12" spans="1:8" x14ac:dyDescent="0.15">
      <c r="A12" s="157"/>
      <c r="B12" s="158"/>
      <c r="C12" s="165"/>
      <c r="D12" s="160">
        <v>53216</v>
      </c>
      <c r="E12" s="161"/>
      <c r="F12" s="162">
        <v>49775</v>
      </c>
      <c r="G12" s="163"/>
      <c r="H12" s="164"/>
    </row>
    <row r="13" spans="1:8" x14ac:dyDescent="0.15">
      <c r="A13" s="145"/>
      <c r="B13" s="150"/>
      <c r="C13" s="166"/>
      <c r="D13" s="167">
        <v>66801</v>
      </c>
      <c r="E13" s="168"/>
      <c r="F13" s="169">
        <v>91465</v>
      </c>
      <c r="G13" s="170"/>
      <c r="H13" s="156"/>
    </row>
    <row r="14" spans="1:8" x14ac:dyDescent="0.15">
      <c r="A14" s="157"/>
      <c r="B14" s="158"/>
      <c r="C14" s="159"/>
      <c r="D14" s="160">
        <v>40498</v>
      </c>
      <c r="E14" s="161"/>
      <c r="F14" s="162">
        <v>47219</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3.2</v>
      </c>
      <c r="C19" s="171">
        <f>ROUND(VALUE(SUBSTITUTE(実質収支比率等に係る経年分析!G$48,"▲","-")),2)</f>
        <v>2.42</v>
      </c>
      <c r="D19" s="171">
        <f>ROUND(VALUE(SUBSTITUTE(実質収支比率等に係る経年分析!H$48,"▲","-")),2)</f>
        <v>2.2799999999999998</v>
      </c>
      <c r="E19" s="171">
        <f>ROUND(VALUE(SUBSTITUTE(実質収支比率等に係る経年分析!I$48,"▲","-")),2)</f>
        <v>2.72</v>
      </c>
      <c r="F19" s="171">
        <f>ROUND(VALUE(SUBSTITUTE(実質収支比率等に係る経年分析!J$48,"▲","-")),2)</f>
        <v>4.78</v>
      </c>
    </row>
    <row r="20" spans="1:11" x14ac:dyDescent="0.15">
      <c r="A20" s="171" t="s">
        <v>55</v>
      </c>
      <c r="B20" s="171">
        <f>ROUND(VALUE(SUBSTITUTE(実質収支比率等に係る経年分析!F$47,"▲","-")),2)</f>
        <v>20.29</v>
      </c>
      <c r="C20" s="171">
        <f>ROUND(VALUE(SUBSTITUTE(実質収支比率等に係る経年分析!G$47,"▲","-")),2)</f>
        <v>18.989999999999998</v>
      </c>
      <c r="D20" s="171">
        <f>ROUND(VALUE(SUBSTITUTE(実質収支比率等に係る経年分析!H$47,"▲","-")),2)</f>
        <v>17.600000000000001</v>
      </c>
      <c r="E20" s="171">
        <f>ROUND(VALUE(SUBSTITUTE(実質収支比率等に係る経年分析!I$47,"▲","-")),2)</f>
        <v>12.74</v>
      </c>
      <c r="F20" s="171">
        <f>ROUND(VALUE(SUBSTITUTE(実質収支比率等に係る経年分析!J$47,"▲","-")),2)</f>
        <v>14.03</v>
      </c>
    </row>
    <row r="21" spans="1:11" x14ac:dyDescent="0.15">
      <c r="A21" s="171" t="s">
        <v>56</v>
      </c>
      <c r="B21" s="171">
        <f>IF(ISNUMBER(VALUE(SUBSTITUTE(実質収支比率等に係る経年分析!F$49,"▲","-"))),ROUND(VALUE(SUBSTITUTE(実質収支比率等に係る経年分析!F$49,"▲","-")),2),NA())</f>
        <v>0.46</v>
      </c>
      <c r="C21" s="171">
        <f>IF(ISNUMBER(VALUE(SUBSTITUTE(実質収支比率等に係る経年分析!G$49,"▲","-"))),ROUND(VALUE(SUBSTITUTE(実質収支比率等に係る経年分析!G$49,"▲","-")),2),NA())</f>
        <v>-2.34</v>
      </c>
      <c r="D21" s="171">
        <f>IF(ISNUMBER(VALUE(SUBSTITUTE(実質収支比率等に係る経年分析!H$49,"▲","-"))),ROUND(VALUE(SUBSTITUTE(実質収支比率等に係る経年分析!H$49,"▲","-")),2),NA())</f>
        <v>-1.83</v>
      </c>
      <c r="E21" s="171">
        <f>IF(ISNUMBER(VALUE(SUBSTITUTE(実質収支比率等に係る経年分析!I$49,"▲","-"))),ROUND(VALUE(SUBSTITUTE(実質収支比率等に係る経年分析!I$49,"▲","-")),2),NA())</f>
        <v>-4.01</v>
      </c>
      <c r="F21" s="171">
        <f>IF(ISNUMBER(VALUE(SUBSTITUTE(実質収支比率等に係る経年分析!J$49,"▲","-"))),ROUND(VALUE(SUBSTITUTE(実質収支比率等に係る経年分析!J$49,"▲","-")),2),NA())</f>
        <v>3.83</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0.37</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塩川駅西土地区画整理事業特別会計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15">
      <c r="A30" s="172" t="str">
        <f>IF(連結実質赤字比率に係る赤字・黒字の構成分析!C$40="",NA(),連結実質赤字比率に係る赤字・黒字の構成分析!C$40)</f>
        <v>公有林整備事業特別会計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後期高齢者医療事業特別会計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15">
      <c r="A32" s="172" t="str">
        <f>IF(連結実質赤字比率に係る赤字・黒字の構成分析!C$38="",NA(),連結実質赤字比率に係る赤字・黒字の構成分析!C$38)</f>
        <v>国民健康保険事業特別会計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5.05</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3.06</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2.37</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1.1200000000000001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0.39</v>
      </c>
    </row>
    <row r="33" spans="1:16" x14ac:dyDescent="0.15">
      <c r="A33" s="172" t="str">
        <f>IF(連結実質赤字比率に係る赤字・黒字の構成分析!C$37="",NA(),連結実質赤字比率に係る赤字・黒字の構成分析!C$37)</f>
        <v>下水道事業会計</v>
      </c>
      <c r="B33" s="172" t="e">
        <f>IF(ROUND(VALUE(SUBSTITUTE(連結実質赤字比率に係る赤字・黒字の構成分析!F$37,"▲", "-")), 2) &lt; 0, ABS(ROUND(VALUE(SUBSTITUTE(連結実質赤字比率に係る赤字・黒字の構成分析!F$37,"▲", "-")), 2)), NA())</f>
        <v>#VALUE!</v>
      </c>
      <c r="C33" s="172" t="e">
        <f>IF(ROUND(VALUE(SUBSTITUTE(連結実質赤字比率に係る赤字・黒字の構成分析!F$37,"▲", "-")), 2) &gt;= 0, ABS(ROUND(VALUE(SUBSTITUTE(連結実質赤字比率に係る赤字・黒字の構成分析!F$37,"▲", "-")), 2)), NA())</f>
        <v>#VALUE!</v>
      </c>
      <c r="D33" s="172" t="e">
        <f>IF(ROUND(VALUE(SUBSTITUTE(連結実質赤字比率に係る赤字・黒字の構成分析!G$37,"▲", "-")), 2) &lt; 0, ABS(ROUND(VALUE(SUBSTITUTE(連結実質赤字比率に係る赤字・黒字の構成分析!G$37,"▲", "-")), 2)), NA())</f>
        <v>#VALUE!</v>
      </c>
      <c r="E33" s="172" t="e">
        <f>IF(ROUND(VALUE(SUBSTITUTE(連結実質赤字比率に係る赤字・黒字の構成分析!G$37,"▲", "-")), 2) &gt;= 0, ABS(ROUND(VALUE(SUBSTITUTE(連結実質赤字比率に係る赤字・黒字の構成分析!G$37,"▲", "-")), 2)), NA())</f>
        <v>#VALUE!</v>
      </c>
      <c r="F33" s="172" t="e">
        <f>IF(ROUND(VALUE(SUBSTITUTE(連結実質赤字比率に係る赤字・黒字の構成分析!H$37,"▲", "-")), 2) &lt; 0, ABS(ROUND(VALUE(SUBSTITUTE(連結実質赤字比率に係る赤字・黒字の構成分析!H$37,"▲", "-")), 2)), NA())</f>
        <v>#VALUE!</v>
      </c>
      <c r="G33" s="172" t="e">
        <f>IF(ROUND(VALUE(SUBSTITUTE(連結実質赤字比率に係る赤字・黒字の構成分析!H$37,"▲", "-")), 2) &gt;= 0, ABS(ROUND(VALUE(SUBSTITUTE(連結実質赤字比率に係る赤字・黒字の構成分析!H$37,"▲", "-")), 2)), NA())</f>
        <v>#VALUE!</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0.52</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0.7</v>
      </c>
    </row>
    <row r="34" spans="1:16" x14ac:dyDescent="0.15">
      <c r="A34" s="172" t="str">
        <f>IF(連結実質赤字比率に係る赤字・黒字の構成分析!C$36="",NA(),連結実質赤字比率に係る赤字・黒字の構成分析!C$36)</f>
        <v>介護保険事業特別会計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0.55000000000000004</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1.02</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0.89</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0.93</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1.51</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3.19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2.41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2.27</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2.71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4.7699999999999996</v>
      </c>
    </row>
    <row r="36" spans="1:16" x14ac:dyDescent="0.15">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4.32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5.08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5.96</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7.16</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8.26</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2218</v>
      </c>
      <c r="E42" s="173"/>
      <c r="F42" s="173"/>
      <c r="G42" s="173">
        <f>'実質公債費比率（分子）の構造'!L$52</f>
        <v>2197</v>
      </c>
      <c r="H42" s="173"/>
      <c r="I42" s="173"/>
      <c r="J42" s="173">
        <f>'実質公債費比率（分子）の構造'!M$52</f>
        <v>2215</v>
      </c>
      <c r="K42" s="173"/>
      <c r="L42" s="173"/>
      <c r="M42" s="173">
        <f>'実質公債費比率（分子）の構造'!N$52</f>
        <v>2230</v>
      </c>
      <c r="N42" s="173"/>
      <c r="O42" s="173"/>
      <c r="P42" s="173">
        <f>'実質公債費比率（分子）の構造'!O$52</f>
        <v>2237</v>
      </c>
    </row>
    <row r="43" spans="1:16" x14ac:dyDescent="0.15">
      <c r="A43" s="173" t="s">
        <v>64</v>
      </c>
      <c r="B43" s="173" t="str">
        <f>'実質公債費比率（分子）の構造'!K$51</f>
        <v>-</v>
      </c>
      <c r="C43" s="173"/>
      <c r="D43" s="173"/>
      <c r="E43" s="173">
        <f>'実質公債費比率（分子）の構造'!L$51</f>
        <v>0</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15">
      <c r="A44" s="173" t="s">
        <v>65</v>
      </c>
      <c r="B44" s="173">
        <f>'実質公債費比率（分子）の構造'!K$50</f>
        <v>84</v>
      </c>
      <c r="C44" s="173"/>
      <c r="D44" s="173"/>
      <c r="E44" s="173">
        <f>'実質公債費比率（分子）の構造'!L$50</f>
        <v>14</v>
      </c>
      <c r="F44" s="173"/>
      <c r="G44" s="173"/>
      <c r="H44" s="173">
        <f>'実質公債費比率（分子）の構造'!M$50</f>
        <v>41</v>
      </c>
      <c r="I44" s="173"/>
      <c r="J44" s="173"/>
      <c r="K44" s="173">
        <f>'実質公債費比率（分子）の構造'!N$50</f>
        <v>5</v>
      </c>
      <c r="L44" s="173"/>
      <c r="M44" s="173"/>
      <c r="N44" s="173">
        <f>'実質公債費比率（分子）の構造'!O$50</f>
        <v>31</v>
      </c>
      <c r="O44" s="173"/>
      <c r="P44" s="173"/>
    </row>
    <row r="45" spans="1:16" x14ac:dyDescent="0.15">
      <c r="A45" s="173" t="s">
        <v>66</v>
      </c>
      <c r="B45" s="173">
        <f>'実質公債費比率（分子）の構造'!K$49</f>
        <v>172</v>
      </c>
      <c r="C45" s="173"/>
      <c r="D45" s="173"/>
      <c r="E45" s="173">
        <f>'実質公債費比率（分子）の構造'!L$49</f>
        <v>132</v>
      </c>
      <c r="F45" s="173"/>
      <c r="G45" s="173"/>
      <c r="H45" s="173">
        <f>'実質公債費比率（分子）の構造'!M$49</f>
        <v>151</v>
      </c>
      <c r="I45" s="173"/>
      <c r="J45" s="173"/>
      <c r="K45" s="173">
        <f>'実質公債費比率（分子）の構造'!N$49</f>
        <v>175</v>
      </c>
      <c r="L45" s="173"/>
      <c r="M45" s="173"/>
      <c r="N45" s="173">
        <f>'実質公債費比率（分子）の構造'!O$49</f>
        <v>148</v>
      </c>
      <c r="O45" s="173"/>
      <c r="P45" s="173"/>
    </row>
    <row r="46" spans="1:16" x14ac:dyDescent="0.15">
      <c r="A46" s="173" t="s">
        <v>67</v>
      </c>
      <c r="B46" s="173">
        <f>'実質公債費比率（分子）の構造'!K$48</f>
        <v>896</v>
      </c>
      <c r="C46" s="173"/>
      <c r="D46" s="173"/>
      <c r="E46" s="173">
        <f>'実質公債費比率（分子）の構造'!L$48</f>
        <v>882</v>
      </c>
      <c r="F46" s="173"/>
      <c r="G46" s="173"/>
      <c r="H46" s="173">
        <f>'実質公債費比率（分子）の構造'!M$48</f>
        <v>869</v>
      </c>
      <c r="I46" s="173"/>
      <c r="J46" s="173"/>
      <c r="K46" s="173">
        <f>'実質公債費比率（分子）の構造'!N$48</f>
        <v>576</v>
      </c>
      <c r="L46" s="173"/>
      <c r="M46" s="173"/>
      <c r="N46" s="173">
        <f>'実質公債費比率（分子）の構造'!O$48</f>
        <v>566</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2321</v>
      </c>
      <c r="C49" s="173"/>
      <c r="D49" s="173"/>
      <c r="E49" s="173">
        <f>'実質公債費比率（分子）の構造'!L$45</f>
        <v>2270</v>
      </c>
      <c r="F49" s="173"/>
      <c r="G49" s="173"/>
      <c r="H49" s="173">
        <f>'実質公債費比率（分子）の構造'!M$45</f>
        <v>2227</v>
      </c>
      <c r="I49" s="173"/>
      <c r="J49" s="173"/>
      <c r="K49" s="173">
        <f>'実質公債費比率（分子）の構造'!N$45</f>
        <v>2281</v>
      </c>
      <c r="L49" s="173"/>
      <c r="M49" s="173"/>
      <c r="N49" s="173">
        <f>'実質公債費比率（分子）の構造'!O$45</f>
        <v>2350</v>
      </c>
      <c r="O49" s="173"/>
      <c r="P49" s="173"/>
    </row>
    <row r="50" spans="1:16" x14ac:dyDescent="0.15">
      <c r="A50" s="173" t="s">
        <v>71</v>
      </c>
      <c r="B50" s="173" t="e">
        <f>NA()</f>
        <v>#N/A</v>
      </c>
      <c r="C50" s="173">
        <f>IF(ISNUMBER('実質公債費比率（分子）の構造'!K$53),'実質公債費比率（分子）の構造'!K$53,NA())</f>
        <v>1255</v>
      </c>
      <c r="D50" s="173" t="e">
        <f>NA()</f>
        <v>#N/A</v>
      </c>
      <c r="E50" s="173" t="e">
        <f>NA()</f>
        <v>#N/A</v>
      </c>
      <c r="F50" s="173">
        <f>IF(ISNUMBER('実質公債費比率（分子）の構造'!L$53),'実質公債費比率（分子）の構造'!L$53,NA())</f>
        <v>1101</v>
      </c>
      <c r="G50" s="173" t="e">
        <f>NA()</f>
        <v>#N/A</v>
      </c>
      <c r="H50" s="173" t="e">
        <f>NA()</f>
        <v>#N/A</v>
      </c>
      <c r="I50" s="173">
        <f>IF(ISNUMBER('実質公債費比率（分子）の構造'!M$53),'実質公債費比率（分子）の構造'!M$53,NA())</f>
        <v>1073</v>
      </c>
      <c r="J50" s="173" t="e">
        <f>NA()</f>
        <v>#N/A</v>
      </c>
      <c r="K50" s="173" t="e">
        <f>NA()</f>
        <v>#N/A</v>
      </c>
      <c r="L50" s="173">
        <f>IF(ISNUMBER('実質公債費比率（分子）の構造'!N$53),'実質公債費比率（分子）の構造'!N$53,NA())</f>
        <v>807</v>
      </c>
      <c r="M50" s="173" t="e">
        <f>NA()</f>
        <v>#N/A</v>
      </c>
      <c r="N50" s="173" t="e">
        <f>NA()</f>
        <v>#N/A</v>
      </c>
      <c r="O50" s="173">
        <f>IF(ISNUMBER('実質公債費比率（分子）の構造'!O$53),'実質公債費比率（分子）の構造'!O$53,NA())</f>
        <v>858</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26147</v>
      </c>
      <c r="E56" s="172"/>
      <c r="F56" s="172"/>
      <c r="G56" s="172">
        <f>'将来負担比率（分子）の構造'!J$52</f>
        <v>26125</v>
      </c>
      <c r="H56" s="172"/>
      <c r="I56" s="172"/>
      <c r="J56" s="172">
        <f>'将来負担比率（分子）の構造'!K$52</f>
        <v>26665</v>
      </c>
      <c r="K56" s="172"/>
      <c r="L56" s="172"/>
      <c r="M56" s="172">
        <f>'将来負担比率（分子）の構造'!L$52</f>
        <v>26993</v>
      </c>
      <c r="N56" s="172"/>
      <c r="O56" s="172"/>
      <c r="P56" s="172">
        <f>'将来負担比率（分子）の構造'!M$52</f>
        <v>27047</v>
      </c>
    </row>
    <row r="57" spans="1:16" x14ac:dyDescent="0.15">
      <c r="A57" s="172" t="s">
        <v>42</v>
      </c>
      <c r="B57" s="172"/>
      <c r="C57" s="172"/>
      <c r="D57" s="172">
        <f>'将来負担比率（分子）の構造'!I$51</f>
        <v>198</v>
      </c>
      <c r="E57" s="172"/>
      <c r="F57" s="172"/>
      <c r="G57" s="172">
        <f>'将来負担比率（分子）の構造'!J$51</f>
        <v>224</v>
      </c>
      <c r="H57" s="172"/>
      <c r="I57" s="172"/>
      <c r="J57" s="172">
        <f>'将来負担比率（分子）の構造'!K$51</f>
        <v>222</v>
      </c>
      <c r="K57" s="172"/>
      <c r="L57" s="172"/>
      <c r="M57" s="172">
        <f>'将来負担比率（分子）の構造'!L$51</f>
        <v>253</v>
      </c>
      <c r="N57" s="172"/>
      <c r="O57" s="172"/>
      <c r="P57" s="172">
        <f>'将来負担比率（分子）の構造'!M$51</f>
        <v>204</v>
      </c>
    </row>
    <row r="58" spans="1:16" x14ac:dyDescent="0.15">
      <c r="A58" s="172" t="s">
        <v>41</v>
      </c>
      <c r="B58" s="172"/>
      <c r="C58" s="172"/>
      <c r="D58" s="172">
        <f>'将来負担比率（分子）の構造'!I$50</f>
        <v>8011</v>
      </c>
      <c r="E58" s="172"/>
      <c r="F58" s="172"/>
      <c r="G58" s="172">
        <f>'将来負担比率（分子）の構造'!J$50</f>
        <v>7904</v>
      </c>
      <c r="H58" s="172"/>
      <c r="I58" s="172"/>
      <c r="J58" s="172">
        <f>'将来負担比率（分子）の構造'!K$50</f>
        <v>7232</v>
      </c>
      <c r="K58" s="172"/>
      <c r="L58" s="172"/>
      <c r="M58" s="172">
        <f>'将来負担比率（分子）の構造'!L$50</f>
        <v>5919</v>
      </c>
      <c r="N58" s="172"/>
      <c r="O58" s="172"/>
      <c r="P58" s="172">
        <f>'将来負担比率（分子）の構造'!M$50</f>
        <v>5607</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4453</v>
      </c>
      <c r="C62" s="172"/>
      <c r="D62" s="172"/>
      <c r="E62" s="172">
        <f>'将来負担比率（分子）の構造'!J$45</f>
        <v>4291</v>
      </c>
      <c r="F62" s="172"/>
      <c r="G62" s="172"/>
      <c r="H62" s="172">
        <f>'将来負担比率（分子）の構造'!K$45</f>
        <v>4339</v>
      </c>
      <c r="I62" s="172"/>
      <c r="J62" s="172"/>
      <c r="K62" s="172">
        <f>'将来負担比率（分子）の構造'!L$45</f>
        <v>4188</v>
      </c>
      <c r="L62" s="172"/>
      <c r="M62" s="172"/>
      <c r="N62" s="172">
        <f>'将来負担比率（分子）の構造'!M$45</f>
        <v>4068</v>
      </c>
      <c r="O62" s="172"/>
      <c r="P62" s="172"/>
    </row>
    <row r="63" spans="1:16" x14ac:dyDescent="0.15">
      <c r="A63" s="172" t="s">
        <v>34</v>
      </c>
      <c r="B63" s="172">
        <f>'将来負担比率（分子）の構造'!I$44</f>
        <v>1257</v>
      </c>
      <c r="C63" s="172"/>
      <c r="D63" s="172"/>
      <c r="E63" s="172">
        <f>'将来負担比率（分子）の構造'!J$44</f>
        <v>1334</v>
      </c>
      <c r="F63" s="172"/>
      <c r="G63" s="172"/>
      <c r="H63" s="172">
        <f>'将来負担比率（分子）の構造'!K$44</f>
        <v>2299</v>
      </c>
      <c r="I63" s="172"/>
      <c r="J63" s="172"/>
      <c r="K63" s="172">
        <f>'将来負担比率（分子）の構造'!L$44</f>
        <v>2342</v>
      </c>
      <c r="L63" s="172"/>
      <c r="M63" s="172"/>
      <c r="N63" s="172">
        <f>'将来負担比率（分子）の構造'!M$44</f>
        <v>3098</v>
      </c>
      <c r="O63" s="172"/>
      <c r="P63" s="172"/>
    </row>
    <row r="64" spans="1:16" x14ac:dyDescent="0.15">
      <c r="A64" s="172" t="s">
        <v>33</v>
      </c>
      <c r="B64" s="172">
        <f>'将来負担比率（分子）の構造'!I$43</f>
        <v>9062</v>
      </c>
      <c r="C64" s="172"/>
      <c r="D64" s="172"/>
      <c r="E64" s="172">
        <f>'将来負担比率（分子）の構造'!J$43</f>
        <v>8947</v>
      </c>
      <c r="F64" s="172"/>
      <c r="G64" s="172"/>
      <c r="H64" s="172">
        <f>'将来負担比率（分子）の構造'!K$43</f>
        <v>8784</v>
      </c>
      <c r="I64" s="172"/>
      <c r="J64" s="172"/>
      <c r="K64" s="172">
        <f>'将来負担比率（分子）の構造'!L$43</f>
        <v>7450</v>
      </c>
      <c r="L64" s="172"/>
      <c r="M64" s="172"/>
      <c r="N64" s="172">
        <f>'将来負担比率（分子）の構造'!M$43</f>
        <v>6299</v>
      </c>
      <c r="O64" s="172"/>
      <c r="P64" s="172"/>
    </row>
    <row r="65" spans="1:16" x14ac:dyDescent="0.15">
      <c r="A65" s="172" t="s">
        <v>32</v>
      </c>
      <c r="B65" s="172">
        <f>'将来負担比率（分子）の構造'!I$42</f>
        <v>28</v>
      </c>
      <c r="C65" s="172"/>
      <c r="D65" s="172"/>
      <c r="E65" s="172">
        <f>'将来負担比率（分子）の構造'!J$42</f>
        <v>22</v>
      </c>
      <c r="F65" s="172"/>
      <c r="G65" s="172"/>
      <c r="H65" s="172">
        <f>'将来負担比率（分子）の構造'!K$42</f>
        <v>17</v>
      </c>
      <c r="I65" s="172"/>
      <c r="J65" s="172"/>
      <c r="K65" s="172">
        <f>'将来負担比率（分子）の構造'!L$42</f>
        <v>13</v>
      </c>
      <c r="L65" s="172"/>
      <c r="M65" s="172"/>
      <c r="N65" s="172">
        <f>'将来負担比率（分子）の構造'!M$42</f>
        <v>8</v>
      </c>
      <c r="O65" s="172"/>
      <c r="P65" s="172"/>
    </row>
    <row r="66" spans="1:16" x14ac:dyDescent="0.15">
      <c r="A66" s="172" t="s">
        <v>31</v>
      </c>
      <c r="B66" s="172">
        <f>'将来負担比率（分子）の構造'!I$41</f>
        <v>26076</v>
      </c>
      <c r="C66" s="172"/>
      <c r="D66" s="172"/>
      <c r="E66" s="172">
        <f>'将来負担比率（分子）の構造'!J$41</f>
        <v>26030</v>
      </c>
      <c r="F66" s="172"/>
      <c r="G66" s="172"/>
      <c r="H66" s="172">
        <f>'将来負担比率（分子）の構造'!K$41</f>
        <v>25515</v>
      </c>
      <c r="I66" s="172"/>
      <c r="J66" s="172"/>
      <c r="K66" s="172">
        <f>'将来負担比率（分子）の構造'!L$41</f>
        <v>25889</v>
      </c>
      <c r="L66" s="172"/>
      <c r="M66" s="172"/>
      <c r="N66" s="172">
        <f>'将来負担比率（分子）の構造'!M$41</f>
        <v>26664</v>
      </c>
      <c r="O66" s="172"/>
      <c r="P66" s="172"/>
    </row>
    <row r="67" spans="1:16" x14ac:dyDescent="0.15">
      <c r="A67" s="172" t="s">
        <v>75</v>
      </c>
      <c r="B67" s="172" t="e">
        <f>NA()</f>
        <v>#N/A</v>
      </c>
      <c r="C67" s="172">
        <f>IF(ISNUMBER('将来負担比率（分子）の構造'!I$53), IF('将来負担比率（分子）の構造'!I$53 &lt; 0, 0, '将来負担比率（分子）の構造'!I$53), NA())</f>
        <v>6521</v>
      </c>
      <c r="D67" s="172" t="e">
        <f>NA()</f>
        <v>#N/A</v>
      </c>
      <c r="E67" s="172" t="e">
        <f>NA()</f>
        <v>#N/A</v>
      </c>
      <c r="F67" s="172">
        <f>IF(ISNUMBER('将来負担比率（分子）の構造'!J$53), IF('将来負担比率（分子）の構造'!J$53 &lt; 0, 0, '将来負担比率（分子）の構造'!J$53), NA())</f>
        <v>6372</v>
      </c>
      <c r="G67" s="172" t="e">
        <f>NA()</f>
        <v>#N/A</v>
      </c>
      <c r="H67" s="172" t="e">
        <f>NA()</f>
        <v>#N/A</v>
      </c>
      <c r="I67" s="172">
        <f>IF(ISNUMBER('将来負担比率（分子）の構造'!K$53), IF('将来負担比率（分子）の構造'!K$53 &lt; 0, 0, '将来負担比率（分子）の構造'!K$53), NA())</f>
        <v>6836</v>
      </c>
      <c r="J67" s="172" t="e">
        <f>NA()</f>
        <v>#N/A</v>
      </c>
      <c r="K67" s="172" t="e">
        <f>NA()</f>
        <v>#N/A</v>
      </c>
      <c r="L67" s="172">
        <f>IF(ISNUMBER('将来負担比率（分子）の構造'!L$53), IF('将来負担比率（分子）の構造'!L$53 &lt; 0, 0, '将来負担比率（分子）の構造'!L$53), NA())</f>
        <v>6716</v>
      </c>
      <c r="M67" s="172" t="e">
        <f>NA()</f>
        <v>#N/A</v>
      </c>
      <c r="N67" s="172" t="e">
        <f>NA()</f>
        <v>#N/A</v>
      </c>
      <c r="O67" s="172">
        <f>IF(ISNUMBER('将来負担比率（分子）の構造'!M$53), IF('将来負担比率（分子）の構造'!M$53 &lt; 0, 0, '将来負担比率（分子）の構造'!M$53), NA())</f>
        <v>7279</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2656</v>
      </c>
      <c r="C72" s="176">
        <f>基金残高に係る経年分析!G55</f>
        <v>1963</v>
      </c>
      <c r="D72" s="176">
        <f>基金残高に係る経年分析!H55</f>
        <v>2231</v>
      </c>
    </row>
    <row r="73" spans="1:16" x14ac:dyDescent="0.15">
      <c r="A73" s="175" t="s">
        <v>78</v>
      </c>
      <c r="B73" s="176">
        <f>基金残高に係る経年分析!F56</f>
        <v>2777</v>
      </c>
      <c r="C73" s="176">
        <f>基金残高に係る経年分析!G56</f>
        <v>2160</v>
      </c>
      <c r="D73" s="176">
        <f>基金残高に係る経年分析!H56</f>
        <v>1470</v>
      </c>
    </row>
    <row r="74" spans="1:16" x14ac:dyDescent="0.15">
      <c r="A74" s="175" t="s">
        <v>79</v>
      </c>
      <c r="B74" s="176">
        <f>基金残高に係る経年分析!F57</f>
        <v>1077</v>
      </c>
      <c r="C74" s="176">
        <f>基金残高に係る経年分析!G57</f>
        <v>1181</v>
      </c>
      <c r="D74" s="176">
        <f>基金残高に係る経年分析!H57</f>
        <v>1385</v>
      </c>
    </row>
  </sheetData>
  <sheetProtection algorithmName="SHA-512" hashValue="NokAaUG4nqFHxQ0fFLalsybgvQpdJvf0HGrCSruKXm1k8JeKq5b1OzpFyV1WDXlLm+cK3iXudZkNhGZlif5vNg==" saltValue="YH8MkMuIxX6Rl42fQKF4L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6" t="s">
        <v>211</v>
      </c>
      <c r="DI1" s="607"/>
      <c r="DJ1" s="607"/>
      <c r="DK1" s="607"/>
      <c r="DL1" s="607"/>
      <c r="DM1" s="607"/>
      <c r="DN1" s="608"/>
      <c r="DO1" s="212"/>
      <c r="DP1" s="606" t="s">
        <v>212</v>
      </c>
      <c r="DQ1" s="607"/>
      <c r="DR1" s="607"/>
      <c r="DS1" s="607"/>
      <c r="DT1" s="607"/>
      <c r="DU1" s="607"/>
      <c r="DV1" s="607"/>
      <c r="DW1" s="607"/>
      <c r="DX1" s="607"/>
      <c r="DY1" s="607"/>
      <c r="DZ1" s="607"/>
      <c r="EA1" s="607"/>
      <c r="EB1" s="607"/>
      <c r="EC1" s="608"/>
      <c r="ED1" s="210"/>
      <c r="EE1" s="210"/>
      <c r="EF1" s="210"/>
      <c r="EG1" s="210"/>
      <c r="EH1" s="210"/>
      <c r="EI1" s="210"/>
      <c r="EJ1" s="210"/>
      <c r="EK1" s="210"/>
      <c r="EL1" s="210"/>
      <c r="EM1" s="210"/>
    </row>
    <row r="2" spans="2:143" ht="22.5" customHeight="1" x14ac:dyDescent="0.15">
      <c r="B2" s="213" t="s">
        <v>213</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9" t="s">
        <v>214</v>
      </c>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09" t="s">
        <v>215</v>
      </c>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0"/>
      <c r="BY3" s="610"/>
      <c r="BZ3" s="610"/>
      <c r="CA3" s="610"/>
      <c r="CB3" s="611"/>
      <c r="CD3" s="612" t="s">
        <v>216</v>
      </c>
      <c r="CE3" s="613"/>
      <c r="CF3" s="613"/>
      <c r="CG3" s="613"/>
      <c r="CH3" s="613"/>
      <c r="CI3" s="613"/>
      <c r="CJ3" s="613"/>
      <c r="CK3" s="613"/>
      <c r="CL3" s="613"/>
      <c r="CM3" s="613"/>
      <c r="CN3" s="613"/>
      <c r="CO3" s="613"/>
      <c r="CP3" s="613"/>
      <c r="CQ3" s="613"/>
      <c r="CR3" s="613"/>
      <c r="CS3" s="613"/>
      <c r="CT3" s="613"/>
      <c r="CU3" s="613"/>
      <c r="CV3" s="613"/>
      <c r="CW3" s="613"/>
      <c r="CX3" s="613"/>
      <c r="CY3" s="613"/>
      <c r="CZ3" s="613"/>
      <c r="DA3" s="613"/>
      <c r="DB3" s="613"/>
      <c r="DC3" s="613"/>
      <c r="DD3" s="613"/>
      <c r="DE3" s="613"/>
      <c r="DF3" s="613"/>
      <c r="DG3" s="613"/>
      <c r="DH3" s="613"/>
      <c r="DI3" s="613"/>
      <c r="DJ3" s="613"/>
      <c r="DK3" s="613"/>
      <c r="DL3" s="613"/>
      <c r="DM3" s="613"/>
      <c r="DN3" s="613"/>
      <c r="DO3" s="613"/>
      <c r="DP3" s="613"/>
      <c r="DQ3" s="613"/>
      <c r="DR3" s="613"/>
      <c r="DS3" s="613"/>
      <c r="DT3" s="613"/>
      <c r="DU3" s="613"/>
      <c r="DV3" s="613"/>
      <c r="DW3" s="613"/>
      <c r="DX3" s="613"/>
      <c r="DY3" s="613"/>
      <c r="DZ3" s="613"/>
      <c r="EA3" s="613"/>
      <c r="EB3" s="613"/>
      <c r="EC3" s="614"/>
    </row>
    <row r="4" spans="2:143" ht="11.25" customHeight="1" x14ac:dyDescent="0.15">
      <c r="B4" s="609" t="s">
        <v>1</v>
      </c>
      <c r="C4" s="610"/>
      <c r="D4" s="610"/>
      <c r="E4" s="610"/>
      <c r="F4" s="610"/>
      <c r="G4" s="610"/>
      <c r="H4" s="610"/>
      <c r="I4" s="610"/>
      <c r="J4" s="610"/>
      <c r="K4" s="610"/>
      <c r="L4" s="610"/>
      <c r="M4" s="610"/>
      <c r="N4" s="610"/>
      <c r="O4" s="610"/>
      <c r="P4" s="610"/>
      <c r="Q4" s="611"/>
      <c r="R4" s="609" t="s">
        <v>217</v>
      </c>
      <c r="S4" s="610"/>
      <c r="T4" s="610"/>
      <c r="U4" s="610"/>
      <c r="V4" s="610"/>
      <c r="W4" s="610"/>
      <c r="X4" s="610"/>
      <c r="Y4" s="611"/>
      <c r="Z4" s="609" t="s">
        <v>218</v>
      </c>
      <c r="AA4" s="610"/>
      <c r="AB4" s="610"/>
      <c r="AC4" s="611"/>
      <c r="AD4" s="609" t="s">
        <v>219</v>
      </c>
      <c r="AE4" s="610"/>
      <c r="AF4" s="610"/>
      <c r="AG4" s="610"/>
      <c r="AH4" s="610"/>
      <c r="AI4" s="610"/>
      <c r="AJ4" s="610"/>
      <c r="AK4" s="611"/>
      <c r="AL4" s="609" t="s">
        <v>218</v>
      </c>
      <c r="AM4" s="610"/>
      <c r="AN4" s="610"/>
      <c r="AO4" s="611"/>
      <c r="AP4" s="615" t="s">
        <v>220</v>
      </c>
      <c r="AQ4" s="615"/>
      <c r="AR4" s="615"/>
      <c r="AS4" s="615"/>
      <c r="AT4" s="615"/>
      <c r="AU4" s="615"/>
      <c r="AV4" s="615"/>
      <c r="AW4" s="615"/>
      <c r="AX4" s="615"/>
      <c r="AY4" s="615"/>
      <c r="AZ4" s="615"/>
      <c r="BA4" s="615"/>
      <c r="BB4" s="615"/>
      <c r="BC4" s="615"/>
      <c r="BD4" s="615"/>
      <c r="BE4" s="615"/>
      <c r="BF4" s="615"/>
      <c r="BG4" s="615" t="s">
        <v>221</v>
      </c>
      <c r="BH4" s="615"/>
      <c r="BI4" s="615"/>
      <c r="BJ4" s="615"/>
      <c r="BK4" s="615"/>
      <c r="BL4" s="615"/>
      <c r="BM4" s="615"/>
      <c r="BN4" s="615"/>
      <c r="BO4" s="615" t="s">
        <v>218</v>
      </c>
      <c r="BP4" s="615"/>
      <c r="BQ4" s="615"/>
      <c r="BR4" s="615"/>
      <c r="BS4" s="615" t="s">
        <v>222</v>
      </c>
      <c r="BT4" s="615"/>
      <c r="BU4" s="615"/>
      <c r="BV4" s="615"/>
      <c r="BW4" s="615"/>
      <c r="BX4" s="615"/>
      <c r="BY4" s="615"/>
      <c r="BZ4" s="615"/>
      <c r="CA4" s="615"/>
      <c r="CB4" s="615"/>
      <c r="CD4" s="612" t="s">
        <v>223</v>
      </c>
      <c r="CE4" s="613"/>
      <c r="CF4" s="613"/>
      <c r="CG4" s="613"/>
      <c r="CH4" s="613"/>
      <c r="CI4" s="613"/>
      <c r="CJ4" s="613"/>
      <c r="CK4" s="613"/>
      <c r="CL4" s="613"/>
      <c r="CM4" s="613"/>
      <c r="CN4" s="613"/>
      <c r="CO4" s="613"/>
      <c r="CP4" s="613"/>
      <c r="CQ4" s="613"/>
      <c r="CR4" s="613"/>
      <c r="CS4" s="613"/>
      <c r="CT4" s="613"/>
      <c r="CU4" s="613"/>
      <c r="CV4" s="613"/>
      <c r="CW4" s="613"/>
      <c r="CX4" s="613"/>
      <c r="CY4" s="613"/>
      <c r="CZ4" s="613"/>
      <c r="DA4" s="613"/>
      <c r="DB4" s="613"/>
      <c r="DC4" s="613"/>
      <c r="DD4" s="613"/>
      <c r="DE4" s="613"/>
      <c r="DF4" s="613"/>
      <c r="DG4" s="613"/>
      <c r="DH4" s="613"/>
      <c r="DI4" s="613"/>
      <c r="DJ4" s="613"/>
      <c r="DK4" s="613"/>
      <c r="DL4" s="613"/>
      <c r="DM4" s="613"/>
      <c r="DN4" s="613"/>
      <c r="DO4" s="613"/>
      <c r="DP4" s="613"/>
      <c r="DQ4" s="613"/>
      <c r="DR4" s="613"/>
      <c r="DS4" s="613"/>
      <c r="DT4" s="613"/>
      <c r="DU4" s="613"/>
      <c r="DV4" s="613"/>
      <c r="DW4" s="613"/>
      <c r="DX4" s="613"/>
      <c r="DY4" s="613"/>
      <c r="DZ4" s="613"/>
      <c r="EA4" s="613"/>
      <c r="EB4" s="613"/>
      <c r="EC4" s="614"/>
    </row>
    <row r="5" spans="2:143" s="361" customFormat="1" ht="11.25" customHeight="1" x14ac:dyDescent="0.15">
      <c r="B5" s="616" t="s">
        <v>224</v>
      </c>
      <c r="C5" s="617"/>
      <c r="D5" s="617"/>
      <c r="E5" s="617"/>
      <c r="F5" s="617"/>
      <c r="G5" s="617"/>
      <c r="H5" s="617"/>
      <c r="I5" s="617"/>
      <c r="J5" s="617"/>
      <c r="K5" s="617"/>
      <c r="L5" s="617"/>
      <c r="M5" s="617"/>
      <c r="N5" s="617"/>
      <c r="O5" s="617"/>
      <c r="P5" s="617"/>
      <c r="Q5" s="618"/>
      <c r="R5" s="619">
        <v>4801184</v>
      </c>
      <c r="S5" s="620"/>
      <c r="T5" s="620"/>
      <c r="U5" s="620"/>
      <c r="V5" s="620"/>
      <c r="W5" s="620"/>
      <c r="X5" s="620"/>
      <c r="Y5" s="621"/>
      <c r="Z5" s="622">
        <v>15.4</v>
      </c>
      <c r="AA5" s="622"/>
      <c r="AB5" s="622"/>
      <c r="AC5" s="622"/>
      <c r="AD5" s="623">
        <v>4801184</v>
      </c>
      <c r="AE5" s="623"/>
      <c r="AF5" s="623"/>
      <c r="AG5" s="623"/>
      <c r="AH5" s="623"/>
      <c r="AI5" s="623"/>
      <c r="AJ5" s="623"/>
      <c r="AK5" s="623"/>
      <c r="AL5" s="624">
        <v>30.9</v>
      </c>
      <c r="AM5" s="625"/>
      <c r="AN5" s="625"/>
      <c r="AO5" s="626"/>
      <c r="AP5" s="616" t="s">
        <v>225</v>
      </c>
      <c r="AQ5" s="617"/>
      <c r="AR5" s="617"/>
      <c r="AS5" s="617"/>
      <c r="AT5" s="617"/>
      <c r="AU5" s="617"/>
      <c r="AV5" s="617"/>
      <c r="AW5" s="617"/>
      <c r="AX5" s="617"/>
      <c r="AY5" s="617"/>
      <c r="AZ5" s="617"/>
      <c r="BA5" s="617"/>
      <c r="BB5" s="617"/>
      <c r="BC5" s="617"/>
      <c r="BD5" s="617"/>
      <c r="BE5" s="617"/>
      <c r="BF5" s="618"/>
      <c r="BG5" s="630">
        <v>4767166</v>
      </c>
      <c r="BH5" s="631"/>
      <c r="BI5" s="631"/>
      <c r="BJ5" s="631"/>
      <c r="BK5" s="631"/>
      <c r="BL5" s="631"/>
      <c r="BM5" s="631"/>
      <c r="BN5" s="632"/>
      <c r="BO5" s="633">
        <v>99.3</v>
      </c>
      <c r="BP5" s="633"/>
      <c r="BQ5" s="633"/>
      <c r="BR5" s="633"/>
      <c r="BS5" s="634">
        <v>76502</v>
      </c>
      <c r="BT5" s="634"/>
      <c r="BU5" s="634"/>
      <c r="BV5" s="634"/>
      <c r="BW5" s="634"/>
      <c r="BX5" s="634"/>
      <c r="BY5" s="634"/>
      <c r="BZ5" s="634"/>
      <c r="CA5" s="634"/>
      <c r="CB5" s="638"/>
      <c r="CD5" s="612" t="s">
        <v>220</v>
      </c>
      <c r="CE5" s="613"/>
      <c r="CF5" s="613"/>
      <c r="CG5" s="613"/>
      <c r="CH5" s="613"/>
      <c r="CI5" s="613"/>
      <c r="CJ5" s="613"/>
      <c r="CK5" s="613"/>
      <c r="CL5" s="613"/>
      <c r="CM5" s="613"/>
      <c r="CN5" s="613"/>
      <c r="CO5" s="613"/>
      <c r="CP5" s="613"/>
      <c r="CQ5" s="614"/>
      <c r="CR5" s="612" t="s">
        <v>226</v>
      </c>
      <c r="CS5" s="613"/>
      <c r="CT5" s="613"/>
      <c r="CU5" s="613"/>
      <c r="CV5" s="613"/>
      <c r="CW5" s="613"/>
      <c r="CX5" s="613"/>
      <c r="CY5" s="614"/>
      <c r="CZ5" s="612" t="s">
        <v>218</v>
      </c>
      <c r="DA5" s="613"/>
      <c r="DB5" s="613"/>
      <c r="DC5" s="614"/>
      <c r="DD5" s="612" t="s">
        <v>227</v>
      </c>
      <c r="DE5" s="613"/>
      <c r="DF5" s="613"/>
      <c r="DG5" s="613"/>
      <c r="DH5" s="613"/>
      <c r="DI5" s="613"/>
      <c r="DJ5" s="613"/>
      <c r="DK5" s="613"/>
      <c r="DL5" s="613"/>
      <c r="DM5" s="613"/>
      <c r="DN5" s="613"/>
      <c r="DO5" s="613"/>
      <c r="DP5" s="614"/>
      <c r="DQ5" s="612" t="s">
        <v>228</v>
      </c>
      <c r="DR5" s="613"/>
      <c r="DS5" s="613"/>
      <c r="DT5" s="613"/>
      <c r="DU5" s="613"/>
      <c r="DV5" s="613"/>
      <c r="DW5" s="613"/>
      <c r="DX5" s="613"/>
      <c r="DY5" s="613"/>
      <c r="DZ5" s="613"/>
      <c r="EA5" s="613"/>
      <c r="EB5" s="613"/>
      <c r="EC5" s="614"/>
    </row>
    <row r="6" spans="2:143" ht="11.25" customHeight="1" x14ac:dyDescent="0.15">
      <c r="B6" s="627" t="s">
        <v>229</v>
      </c>
      <c r="C6" s="628"/>
      <c r="D6" s="628"/>
      <c r="E6" s="628"/>
      <c r="F6" s="628"/>
      <c r="G6" s="628"/>
      <c r="H6" s="628"/>
      <c r="I6" s="628"/>
      <c r="J6" s="628"/>
      <c r="K6" s="628"/>
      <c r="L6" s="628"/>
      <c r="M6" s="628"/>
      <c r="N6" s="628"/>
      <c r="O6" s="628"/>
      <c r="P6" s="628"/>
      <c r="Q6" s="629"/>
      <c r="R6" s="630">
        <v>285572</v>
      </c>
      <c r="S6" s="631"/>
      <c r="T6" s="631"/>
      <c r="U6" s="631"/>
      <c r="V6" s="631"/>
      <c r="W6" s="631"/>
      <c r="X6" s="631"/>
      <c r="Y6" s="632"/>
      <c r="Z6" s="633">
        <v>0.9</v>
      </c>
      <c r="AA6" s="633"/>
      <c r="AB6" s="633"/>
      <c r="AC6" s="633"/>
      <c r="AD6" s="634">
        <v>285572</v>
      </c>
      <c r="AE6" s="634"/>
      <c r="AF6" s="634"/>
      <c r="AG6" s="634"/>
      <c r="AH6" s="634"/>
      <c r="AI6" s="634"/>
      <c r="AJ6" s="634"/>
      <c r="AK6" s="634"/>
      <c r="AL6" s="635">
        <v>1.8</v>
      </c>
      <c r="AM6" s="636"/>
      <c r="AN6" s="636"/>
      <c r="AO6" s="637"/>
      <c r="AP6" s="627" t="s">
        <v>230</v>
      </c>
      <c r="AQ6" s="628"/>
      <c r="AR6" s="628"/>
      <c r="AS6" s="628"/>
      <c r="AT6" s="628"/>
      <c r="AU6" s="628"/>
      <c r="AV6" s="628"/>
      <c r="AW6" s="628"/>
      <c r="AX6" s="628"/>
      <c r="AY6" s="628"/>
      <c r="AZ6" s="628"/>
      <c r="BA6" s="628"/>
      <c r="BB6" s="628"/>
      <c r="BC6" s="628"/>
      <c r="BD6" s="628"/>
      <c r="BE6" s="628"/>
      <c r="BF6" s="629"/>
      <c r="BG6" s="630">
        <v>4767166</v>
      </c>
      <c r="BH6" s="631"/>
      <c r="BI6" s="631"/>
      <c r="BJ6" s="631"/>
      <c r="BK6" s="631"/>
      <c r="BL6" s="631"/>
      <c r="BM6" s="631"/>
      <c r="BN6" s="632"/>
      <c r="BO6" s="633">
        <v>99.3</v>
      </c>
      <c r="BP6" s="633"/>
      <c r="BQ6" s="633"/>
      <c r="BR6" s="633"/>
      <c r="BS6" s="634">
        <v>76502</v>
      </c>
      <c r="BT6" s="634"/>
      <c r="BU6" s="634"/>
      <c r="BV6" s="634"/>
      <c r="BW6" s="634"/>
      <c r="BX6" s="634"/>
      <c r="BY6" s="634"/>
      <c r="BZ6" s="634"/>
      <c r="CA6" s="634"/>
      <c r="CB6" s="638"/>
      <c r="CD6" s="641" t="s">
        <v>231</v>
      </c>
      <c r="CE6" s="642"/>
      <c r="CF6" s="642"/>
      <c r="CG6" s="642"/>
      <c r="CH6" s="642"/>
      <c r="CI6" s="642"/>
      <c r="CJ6" s="642"/>
      <c r="CK6" s="642"/>
      <c r="CL6" s="642"/>
      <c r="CM6" s="642"/>
      <c r="CN6" s="642"/>
      <c r="CO6" s="642"/>
      <c r="CP6" s="642"/>
      <c r="CQ6" s="643"/>
      <c r="CR6" s="630">
        <v>229423</v>
      </c>
      <c r="CS6" s="631"/>
      <c r="CT6" s="631"/>
      <c r="CU6" s="631"/>
      <c r="CV6" s="631"/>
      <c r="CW6" s="631"/>
      <c r="CX6" s="631"/>
      <c r="CY6" s="632"/>
      <c r="CZ6" s="624">
        <v>0.8</v>
      </c>
      <c r="DA6" s="625"/>
      <c r="DB6" s="625"/>
      <c r="DC6" s="644"/>
      <c r="DD6" s="639" t="s">
        <v>128</v>
      </c>
      <c r="DE6" s="631"/>
      <c r="DF6" s="631"/>
      <c r="DG6" s="631"/>
      <c r="DH6" s="631"/>
      <c r="DI6" s="631"/>
      <c r="DJ6" s="631"/>
      <c r="DK6" s="631"/>
      <c r="DL6" s="631"/>
      <c r="DM6" s="631"/>
      <c r="DN6" s="631"/>
      <c r="DO6" s="631"/>
      <c r="DP6" s="632"/>
      <c r="DQ6" s="639">
        <v>229423</v>
      </c>
      <c r="DR6" s="631"/>
      <c r="DS6" s="631"/>
      <c r="DT6" s="631"/>
      <c r="DU6" s="631"/>
      <c r="DV6" s="631"/>
      <c r="DW6" s="631"/>
      <c r="DX6" s="631"/>
      <c r="DY6" s="631"/>
      <c r="DZ6" s="631"/>
      <c r="EA6" s="631"/>
      <c r="EB6" s="631"/>
      <c r="EC6" s="640"/>
    </row>
    <row r="7" spans="2:143" ht="11.25" customHeight="1" x14ac:dyDescent="0.15">
      <c r="B7" s="627" t="s">
        <v>232</v>
      </c>
      <c r="C7" s="628"/>
      <c r="D7" s="628"/>
      <c r="E7" s="628"/>
      <c r="F7" s="628"/>
      <c r="G7" s="628"/>
      <c r="H7" s="628"/>
      <c r="I7" s="628"/>
      <c r="J7" s="628"/>
      <c r="K7" s="628"/>
      <c r="L7" s="628"/>
      <c r="M7" s="628"/>
      <c r="N7" s="628"/>
      <c r="O7" s="628"/>
      <c r="P7" s="628"/>
      <c r="Q7" s="629"/>
      <c r="R7" s="630">
        <v>2885</v>
      </c>
      <c r="S7" s="631"/>
      <c r="T7" s="631"/>
      <c r="U7" s="631"/>
      <c r="V7" s="631"/>
      <c r="W7" s="631"/>
      <c r="X7" s="631"/>
      <c r="Y7" s="632"/>
      <c r="Z7" s="633">
        <v>0</v>
      </c>
      <c r="AA7" s="633"/>
      <c r="AB7" s="633"/>
      <c r="AC7" s="633"/>
      <c r="AD7" s="634">
        <v>2885</v>
      </c>
      <c r="AE7" s="634"/>
      <c r="AF7" s="634"/>
      <c r="AG7" s="634"/>
      <c r="AH7" s="634"/>
      <c r="AI7" s="634"/>
      <c r="AJ7" s="634"/>
      <c r="AK7" s="634"/>
      <c r="AL7" s="635">
        <v>0</v>
      </c>
      <c r="AM7" s="636"/>
      <c r="AN7" s="636"/>
      <c r="AO7" s="637"/>
      <c r="AP7" s="627" t="s">
        <v>233</v>
      </c>
      <c r="AQ7" s="628"/>
      <c r="AR7" s="628"/>
      <c r="AS7" s="628"/>
      <c r="AT7" s="628"/>
      <c r="AU7" s="628"/>
      <c r="AV7" s="628"/>
      <c r="AW7" s="628"/>
      <c r="AX7" s="628"/>
      <c r="AY7" s="628"/>
      <c r="AZ7" s="628"/>
      <c r="BA7" s="628"/>
      <c r="BB7" s="628"/>
      <c r="BC7" s="628"/>
      <c r="BD7" s="628"/>
      <c r="BE7" s="628"/>
      <c r="BF7" s="629"/>
      <c r="BG7" s="630">
        <v>1942119</v>
      </c>
      <c r="BH7" s="631"/>
      <c r="BI7" s="631"/>
      <c r="BJ7" s="631"/>
      <c r="BK7" s="631"/>
      <c r="BL7" s="631"/>
      <c r="BM7" s="631"/>
      <c r="BN7" s="632"/>
      <c r="BO7" s="633">
        <v>40.5</v>
      </c>
      <c r="BP7" s="633"/>
      <c r="BQ7" s="633"/>
      <c r="BR7" s="633"/>
      <c r="BS7" s="634" t="s">
        <v>128</v>
      </c>
      <c r="BT7" s="634"/>
      <c r="BU7" s="634"/>
      <c r="BV7" s="634"/>
      <c r="BW7" s="634"/>
      <c r="BX7" s="634"/>
      <c r="BY7" s="634"/>
      <c r="BZ7" s="634"/>
      <c r="CA7" s="634"/>
      <c r="CB7" s="638"/>
      <c r="CD7" s="645" t="s">
        <v>234</v>
      </c>
      <c r="CE7" s="646"/>
      <c r="CF7" s="646"/>
      <c r="CG7" s="646"/>
      <c r="CH7" s="646"/>
      <c r="CI7" s="646"/>
      <c r="CJ7" s="646"/>
      <c r="CK7" s="646"/>
      <c r="CL7" s="646"/>
      <c r="CM7" s="646"/>
      <c r="CN7" s="646"/>
      <c r="CO7" s="646"/>
      <c r="CP7" s="646"/>
      <c r="CQ7" s="647"/>
      <c r="CR7" s="630">
        <v>4518942</v>
      </c>
      <c r="CS7" s="631"/>
      <c r="CT7" s="631"/>
      <c r="CU7" s="631"/>
      <c r="CV7" s="631"/>
      <c r="CW7" s="631"/>
      <c r="CX7" s="631"/>
      <c r="CY7" s="632"/>
      <c r="CZ7" s="633">
        <v>14.9</v>
      </c>
      <c r="DA7" s="633"/>
      <c r="DB7" s="633"/>
      <c r="DC7" s="633"/>
      <c r="DD7" s="639">
        <v>511032</v>
      </c>
      <c r="DE7" s="631"/>
      <c r="DF7" s="631"/>
      <c r="DG7" s="631"/>
      <c r="DH7" s="631"/>
      <c r="DI7" s="631"/>
      <c r="DJ7" s="631"/>
      <c r="DK7" s="631"/>
      <c r="DL7" s="631"/>
      <c r="DM7" s="631"/>
      <c r="DN7" s="631"/>
      <c r="DO7" s="631"/>
      <c r="DP7" s="632"/>
      <c r="DQ7" s="639">
        <v>3465710</v>
      </c>
      <c r="DR7" s="631"/>
      <c r="DS7" s="631"/>
      <c r="DT7" s="631"/>
      <c r="DU7" s="631"/>
      <c r="DV7" s="631"/>
      <c r="DW7" s="631"/>
      <c r="DX7" s="631"/>
      <c r="DY7" s="631"/>
      <c r="DZ7" s="631"/>
      <c r="EA7" s="631"/>
      <c r="EB7" s="631"/>
      <c r="EC7" s="640"/>
    </row>
    <row r="8" spans="2:143" ht="11.25" customHeight="1" x14ac:dyDescent="0.15">
      <c r="B8" s="627" t="s">
        <v>235</v>
      </c>
      <c r="C8" s="628"/>
      <c r="D8" s="628"/>
      <c r="E8" s="628"/>
      <c r="F8" s="628"/>
      <c r="G8" s="628"/>
      <c r="H8" s="628"/>
      <c r="I8" s="628"/>
      <c r="J8" s="628"/>
      <c r="K8" s="628"/>
      <c r="L8" s="628"/>
      <c r="M8" s="628"/>
      <c r="N8" s="628"/>
      <c r="O8" s="628"/>
      <c r="P8" s="628"/>
      <c r="Q8" s="629"/>
      <c r="R8" s="630">
        <v>20095</v>
      </c>
      <c r="S8" s="631"/>
      <c r="T8" s="631"/>
      <c r="U8" s="631"/>
      <c r="V8" s="631"/>
      <c r="W8" s="631"/>
      <c r="X8" s="631"/>
      <c r="Y8" s="632"/>
      <c r="Z8" s="633">
        <v>0.1</v>
      </c>
      <c r="AA8" s="633"/>
      <c r="AB8" s="633"/>
      <c r="AC8" s="633"/>
      <c r="AD8" s="634">
        <v>20095</v>
      </c>
      <c r="AE8" s="634"/>
      <c r="AF8" s="634"/>
      <c r="AG8" s="634"/>
      <c r="AH8" s="634"/>
      <c r="AI8" s="634"/>
      <c r="AJ8" s="634"/>
      <c r="AK8" s="634"/>
      <c r="AL8" s="635">
        <v>0.1</v>
      </c>
      <c r="AM8" s="636"/>
      <c r="AN8" s="636"/>
      <c r="AO8" s="637"/>
      <c r="AP8" s="627" t="s">
        <v>236</v>
      </c>
      <c r="AQ8" s="628"/>
      <c r="AR8" s="628"/>
      <c r="AS8" s="628"/>
      <c r="AT8" s="628"/>
      <c r="AU8" s="628"/>
      <c r="AV8" s="628"/>
      <c r="AW8" s="628"/>
      <c r="AX8" s="628"/>
      <c r="AY8" s="628"/>
      <c r="AZ8" s="628"/>
      <c r="BA8" s="628"/>
      <c r="BB8" s="628"/>
      <c r="BC8" s="628"/>
      <c r="BD8" s="628"/>
      <c r="BE8" s="628"/>
      <c r="BF8" s="629"/>
      <c r="BG8" s="630">
        <v>79169</v>
      </c>
      <c r="BH8" s="631"/>
      <c r="BI8" s="631"/>
      <c r="BJ8" s="631"/>
      <c r="BK8" s="631"/>
      <c r="BL8" s="631"/>
      <c r="BM8" s="631"/>
      <c r="BN8" s="632"/>
      <c r="BO8" s="633">
        <v>1.6</v>
      </c>
      <c r="BP8" s="633"/>
      <c r="BQ8" s="633"/>
      <c r="BR8" s="633"/>
      <c r="BS8" s="634" t="s">
        <v>128</v>
      </c>
      <c r="BT8" s="634"/>
      <c r="BU8" s="634"/>
      <c r="BV8" s="634"/>
      <c r="BW8" s="634"/>
      <c r="BX8" s="634"/>
      <c r="BY8" s="634"/>
      <c r="BZ8" s="634"/>
      <c r="CA8" s="634"/>
      <c r="CB8" s="638"/>
      <c r="CD8" s="645" t="s">
        <v>237</v>
      </c>
      <c r="CE8" s="646"/>
      <c r="CF8" s="646"/>
      <c r="CG8" s="646"/>
      <c r="CH8" s="646"/>
      <c r="CI8" s="646"/>
      <c r="CJ8" s="646"/>
      <c r="CK8" s="646"/>
      <c r="CL8" s="646"/>
      <c r="CM8" s="646"/>
      <c r="CN8" s="646"/>
      <c r="CO8" s="646"/>
      <c r="CP8" s="646"/>
      <c r="CQ8" s="647"/>
      <c r="CR8" s="630">
        <v>10063952</v>
      </c>
      <c r="CS8" s="631"/>
      <c r="CT8" s="631"/>
      <c r="CU8" s="631"/>
      <c r="CV8" s="631"/>
      <c r="CW8" s="631"/>
      <c r="CX8" s="631"/>
      <c r="CY8" s="632"/>
      <c r="CZ8" s="633">
        <v>33.200000000000003</v>
      </c>
      <c r="DA8" s="633"/>
      <c r="DB8" s="633"/>
      <c r="DC8" s="633"/>
      <c r="DD8" s="639">
        <v>910048</v>
      </c>
      <c r="DE8" s="631"/>
      <c r="DF8" s="631"/>
      <c r="DG8" s="631"/>
      <c r="DH8" s="631"/>
      <c r="DI8" s="631"/>
      <c r="DJ8" s="631"/>
      <c r="DK8" s="631"/>
      <c r="DL8" s="631"/>
      <c r="DM8" s="631"/>
      <c r="DN8" s="631"/>
      <c r="DO8" s="631"/>
      <c r="DP8" s="632"/>
      <c r="DQ8" s="639">
        <v>4595352</v>
      </c>
      <c r="DR8" s="631"/>
      <c r="DS8" s="631"/>
      <c r="DT8" s="631"/>
      <c r="DU8" s="631"/>
      <c r="DV8" s="631"/>
      <c r="DW8" s="631"/>
      <c r="DX8" s="631"/>
      <c r="DY8" s="631"/>
      <c r="DZ8" s="631"/>
      <c r="EA8" s="631"/>
      <c r="EB8" s="631"/>
      <c r="EC8" s="640"/>
    </row>
    <row r="9" spans="2:143" ht="11.25" customHeight="1" x14ac:dyDescent="0.15">
      <c r="B9" s="627" t="s">
        <v>238</v>
      </c>
      <c r="C9" s="628"/>
      <c r="D9" s="628"/>
      <c r="E9" s="628"/>
      <c r="F9" s="628"/>
      <c r="G9" s="628"/>
      <c r="H9" s="628"/>
      <c r="I9" s="628"/>
      <c r="J9" s="628"/>
      <c r="K9" s="628"/>
      <c r="L9" s="628"/>
      <c r="M9" s="628"/>
      <c r="N9" s="628"/>
      <c r="O9" s="628"/>
      <c r="P9" s="628"/>
      <c r="Q9" s="629"/>
      <c r="R9" s="630">
        <v>21257</v>
      </c>
      <c r="S9" s="631"/>
      <c r="T9" s="631"/>
      <c r="U9" s="631"/>
      <c r="V9" s="631"/>
      <c r="W9" s="631"/>
      <c r="X9" s="631"/>
      <c r="Y9" s="632"/>
      <c r="Z9" s="633">
        <v>0.1</v>
      </c>
      <c r="AA9" s="633"/>
      <c r="AB9" s="633"/>
      <c r="AC9" s="633"/>
      <c r="AD9" s="634">
        <v>21257</v>
      </c>
      <c r="AE9" s="634"/>
      <c r="AF9" s="634"/>
      <c r="AG9" s="634"/>
      <c r="AH9" s="634"/>
      <c r="AI9" s="634"/>
      <c r="AJ9" s="634"/>
      <c r="AK9" s="634"/>
      <c r="AL9" s="635">
        <v>0.1</v>
      </c>
      <c r="AM9" s="636"/>
      <c r="AN9" s="636"/>
      <c r="AO9" s="637"/>
      <c r="AP9" s="627" t="s">
        <v>239</v>
      </c>
      <c r="AQ9" s="628"/>
      <c r="AR9" s="628"/>
      <c r="AS9" s="628"/>
      <c r="AT9" s="628"/>
      <c r="AU9" s="628"/>
      <c r="AV9" s="628"/>
      <c r="AW9" s="628"/>
      <c r="AX9" s="628"/>
      <c r="AY9" s="628"/>
      <c r="AZ9" s="628"/>
      <c r="BA9" s="628"/>
      <c r="BB9" s="628"/>
      <c r="BC9" s="628"/>
      <c r="BD9" s="628"/>
      <c r="BE9" s="628"/>
      <c r="BF9" s="629"/>
      <c r="BG9" s="630">
        <v>1669162</v>
      </c>
      <c r="BH9" s="631"/>
      <c r="BI9" s="631"/>
      <c r="BJ9" s="631"/>
      <c r="BK9" s="631"/>
      <c r="BL9" s="631"/>
      <c r="BM9" s="631"/>
      <c r="BN9" s="632"/>
      <c r="BO9" s="633">
        <v>34.799999999999997</v>
      </c>
      <c r="BP9" s="633"/>
      <c r="BQ9" s="633"/>
      <c r="BR9" s="633"/>
      <c r="BS9" s="634" t="s">
        <v>128</v>
      </c>
      <c r="BT9" s="634"/>
      <c r="BU9" s="634"/>
      <c r="BV9" s="634"/>
      <c r="BW9" s="634"/>
      <c r="BX9" s="634"/>
      <c r="BY9" s="634"/>
      <c r="BZ9" s="634"/>
      <c r="CA9" s="634"/>
      <c r="CB9" s="638"/>
      <c r="CD9" s="645" t="s">
        <v>240</v>
      </c>
      <c r="CE9" s="646"/>
      <c r="CF9" s="646"/>
      <c r="CG9" s="646"/>
      <c r="CH9" s="646"/>
      <c r="CI9" s="646"/>
      <c r="CJ9" s="646"/>
      <c r="CK9" s="646"/>
      <c r="CL9" s="646"/>
      <c r="CM9" s="646"/>
      <c r="CN9" s="646"/>
      <c r="CO9" s="646"/>
      <c r="CP9" s="646"/>
      <c r="CQ9" s="647"/>
      <c r="CR9" s="630">
        <v>2214465</v>
      </c>
      <c r="CS9" s="631"/>
      <c r="CT9" s="631"/>
      <c r="CU9" s="631"/>
      <c r="CV9" s="631"/>
      <c r="CW9" s="631"/>
      <c r="CX9" s="631"/>
      <c r="CY9" s="632"/>
      <c r="CZ9" s="633">
        <v>7.3</v>
      </c>
      <c r="DA9" s="633"/>
      <c r="DB9" s="633"/>
      <c r="DC9" s="633"/>
      <c r="DD9" s="639">
        <v>277811</v>
      </c>
      <c r="DE9" s="631"/>
      <c r="DF9" s="631"/>
      <c r="DG9" s="631"/>
      <c r="DH9" s="631"/>
      <c r="DI9" s="631"/>
      <c r="DJ9" s="631"/>
      <c r="DK9" s="631"/>
      <c r="DL9" s="631"/>
      <c r="DM9" s="631"/>
      <c r="DN9" s="631"/>
      <c r="DO9" s="631"/>
      <c r="DP9" s="632"/>
      <c r="DQ9" s="639">
        <v>1498559</v>
      </c>
      <c r="DR9" s="631"/>
      <c r="DS9" s="631"/>
      <c r="DT9" s="631"/>
      <c r="DU9" s="631"/>
      <c r="DV9" s="631"/>
      <c r="DW9" s="631"/>
      <c r="DX9" s="631"/>
      <c r="DY9" s="631"/>
      <c r="DZ9" s="631"/>
      <c r="EA9" s="631"/>
      <c r="EB9" s="631"/>
      <c r="EC9" s="640"/>
    </row>
    <row r="10" spans="2:143" ht="11.25" customHeight="1" x14ac:dyDescent="0.15">
      <c r="B10" s="627" t="s">
        <v>241</v>
      </c>
      <c r="C10" s="628"/>
      <c r="D10" s="628"/>
      <c r="E10" s="628"/>
      <c r="F10" s="628"/>
      <c r="G10" s="628"/>
      <c r="H10" s="628"/>
      <c r="I10" s="628"/>
      <c r="J10" s="628"/>
      <c r="K10" s="628"/>
      <c r="L10" s="628"/>
      <c r="M10" s="628"/>
      <c r="N10" s="628"/>
      <c r="O10" s="628"/>
      <c r="P10" s="628"/>
      <c r="Q10" s="629"/>
      <c r="R10" s="630" t="s">
        <v>128</v>
      </c>
      <c r="S10" s="631"/>
      <c r="T10" s="631"/>
      <c r="U10" s="631"/>
      <c r="V10" s="631"/>
      <c r="W10" s="631"/>
      <c r="X10" s="631"/>
      <c r="Y10" s="632"/>
      <c r="Z10" s="633" t="s">
        <v>128</v>
      </c>
      <c r="AA10" s="633"/>
      <c r="AB10" s="633"/>
      <c r="AC10" s="633"/>
      <c r="AD10" s="634" t="s">
        <v>128</v>
      </c>
      <c r="AE10" s="634"/>
      <c r="AF10" s="634"/>
      <c r="AG10" s="634"/>
      <c r="AH10" s="634"/>
      <c r="AI10" s="634"/>
      <c r="AJ10" s="634"/>
      <c r="AK10" s="634"/>
      <c r="AL10" s="635" t="s">
        <v>128</v>
      </c>
      <c r="AM10" s="636"/>
      <c r="AN10" s="636"/>
      <c r="AO10" s="637"/>
      <c r="AP10" s="627" t="s">
        <v>242</v>
      </c>
      <c r="AQ10" s="628"/>
      <c r="AR10" s="628"/>
      <c r="AS10" s="628"/>
      <c r="AT10" s="628"/>
      <c r="AU10" s="628"/>
      <c r="AV10" s="628"/>
      <c r="AW10" s="628"/>
      <c r="AX10" s="628"/>
      <c r="AY10" s="628"/>
      <c r="AZ10" s="628"/>
      <c r="BA10" s="628"/>
      <c r="BB10" s="628"/>
      <c r="BC10" s="628"/>
      <c r="BD10" s="628"/>
      <c r="BE10" s="628"/>
      <c r="BF10" s="629"/>
      <c r="BG10" s="630">
        <v>110632</v>
      </c>
      <c r="BH10" s="631"/>
      <c r="BI10" s="631"/>
      <c r="BJ10" s="631"/>
      <c r="BK10" s="631"/>
      <c r="BL10" s="631"/>
      <c r="BM10" s="631"/>
      <c r="BN10" s="632"/>
      <c r="BO10" s="633">
        <v>2.2999999999999998</v>
      </c>
      <c r="BP10" s="633"/>
      <c r="BQ10" s="633"/>
      <c r="BR10" s="633"/>
      <c r="BS10" s="634" t="s">
        <v>128</v>
      </c>
      <c r="BT10" s="634"/>
      <c r="BU10" s="634"/>
      <c r="BV10" s="634"/>
      <c r="BW10" s="634"/>
      <c r="BX10" s="634"/>
      <c r="BY10" s="634"/>
      <c r="BZ10" s="634"/>
      <c r="CA10" s="634"/>
      <c r="CB10" s="638"/>
      <c r="CD10" s="645" t="s">
        <v>243</v>
      </c>
      <c r="CE10" s="646"/>
      <c r="CF10" s="646"/>
      <c r="CG10" s="646"/>
      <c r="CH10" s="646"/>
      <c r="CI10" s="646"/>
      <c r="CJ10" s="646"/>
      <c r="CK10" s="646"/>
      <c r="CL10" s="646"/>
      <c r="CM10" s="646"/>
      <c r="CN10" s="646"/>
      <c r="CO10" s="646"/>
      <c r="CP10" s="646"/>
      <c r="CQ10" s="647"/>
      <c r="CR10" s="630">
        <v>35037</v>
      </c>
      <c r="CS10" s="631"/>
      <c r="CT10" s="631"/>
      <c r="CU10" s="631"/>
      <c r="CV10" s="631"/>
      <c r="CW10" s="631"/>
      <c r="CX10" s="631"/>
      <c r="CY10" s="632"/>
      <c r="CZ10" s="633">
        <v>0.1</v>
      </c>
      <c r="DA10" s="633"/>
      <c r="DB10" s="633"/>
      <c r="DC10" s="633"/>
      <c r="DD10" s="639" t="s">
        <v>128</v>
      </c>
      <c r="DE10" s="631"/>
      <c r="DF10" s="631"/>
      <c r="DG10" s="631"/>
      <c r="DH10" s="631"/>
      <c r="DI10" s="631"/>
      <c r="DJ10" s="631"/>
      <c r="DK10" s="631"/>
      <c r="DL10" s="631"/>
      <c r="DM10" s="631"/>
      <c r="DN10" s="631"/>
      <c r="DO10" s="631"/>
      <c r="DP10" s="632"/>
      <c r="DQ10" s="639">
        <v>34037</v>
      </c>
      <c r="DR10" s="631"/>
      <c r="DS10" s="631"/>
      <c r="DT10" s="631"/>
      <c r="DU10" s="631"/>
      <c r="DV10" s="631"/>
      <c r="DW10" s="631"/>
      <c r="DX10" s="631"/>
      <c r="DY10" s="631"/>
      <c r="DZ10" s="631"/>
      <c r="EA10" s="631"/>
      <c r="EB10" s="631"/>
      <c r="EC10" s="640"/>
    </row>
    <row r="11" spans="2:143" ht="11.25" customHeight="1" x14ac:dyDescent="0.15">
      <c r="B11" s="627" t="s">
        <v>244</v>
      </c>
      <c r="C11" s="628"/>
      <c r="D11" s="628"/>
      <c r="E11" s="628"/>
      <c r="F11" s="628"/>
      <c r="G11" s="628"/>
      <c r="H11" s="628"/>
      <c r="I11" s="628"/>
      <c r="J11" s="628"/>
      <c r="K11" s="628"/>
      <c r="L11" s="628"/>
      <c r="M11" s="628"/>
      <c r="N11" s="628"/>
      <c r="O11" s="628"/>
      <c r="P11" s="628"/>
      <c r="Q11" s="629"/>
      <c r="R11" s="630">
        <v>1147386</v>
      </c>
      <c r="S11" s="631"/>
      <c r="T11" s="631"/>
      <c r="U11" s="631"/>
      <c r="V11" s="631"/>
      <c r="W11" s="631"/>
      <c r="X11" s="631"/>
      <c r="Y11" s="632"/>
      <c r="Z11" s="635">
        <v>3.7</v>
      </c>
      <c r="AA11" s="636"/>
      <c r="AB11" s="636"/>
      <c r="AC11" s="648"/>
      <c r="AD11" s="639">
        <v>1147386</v>
      </c>
      <c r="AE11" s="631"/>
      <c r="AF11" s="631"/>
      <c r="AG11" s="631"/>
      <c r="AH11" s="631"/>
      <c r="AI11" s="631"/>
      <c r="AJ11" s="631"/>
      <c r="AK11" s="632"/>
      <c r="AL11" s="635">
        <v>7.4</v>
      </c>
      <c r="AM11" s="636"/>
      <c r="AN11" s="636"/>
      <c r="AO11" s="637"/>
      <c r="AP11" s="627" t="s">
        <v>245</v>
      </c>
      <c r="AQ11" s="628"/>
      <c r="AR11" s="628"/>
      <c r="AS11" s="628"/>
      <c r="AT11" s="628"/>
      <c r="AU11" s="628"/>
      <c r="AV11" s="628"/>
      <c r="AW11" s="628"/>
      <c r="AX11" s="628"/>
      <c r="AY11" s="628"/>
      <c r="AZ11" s="628"/>
      <c r="BA11" s="628"/>
      <c r="BB11" s="628"/>
      <c r="BC11" s="628"/>
      <c r="BD11" s="628"/>
      <c r="BE11" s="628"/>
      <c r="BF11" s="629"/>
      <c r="BG11" s="630">
        <v>83156</v>
      </c>
      <c r="BH11" s="631"/>
      <c r="BI11" s="631"/>
      <c r="BJ11" s="631"/>
      <c r="BK11" s="631"/>
      <c r="BL11" s="631"/>
      <c r="BM11" s="631"/>
      <c r="BN11" s="632"/>
      <c r="BO11" s="633">
        <v>1.7</v>
      </c>
      <c r="BP11" s="633"/>
      <c r="BQ11" s="633"/>
      <c r="BR11" s="633"/>
      <c r="BS11" s="634" t="s">
        <v>128</v>
      </c>
      <c r="BT11" s="634"/>
      <c r="BU11" s="634"/>
      <c r="BV11" s="634"/>
      <c r="BW11" s="634"/>
      <c r="BX11" s="634"/>
      <c r="BY11" s="634"/>
      <c r="BZ11" s="634"/>
      <c r="CA11" s="634"/>
      <c r="CB11" s="638"/>
      <c r="CD11" s="645" t="s">
        <v>246</v>
      </c>
      <c r="CE11" s="646"/>
      <c r="CF11" s="646"/>
      <c r="CG11" s="646"/>
      <c r="CH11" s="646"/>
      <c r="CI11" s="646"/>
      <c r="CJ11" s="646"/>
      <c r="CK11" s="646"/>
      <c r="CL11" s="646"/>
      <c r="CM11" s="646"/>
      <c r="CN11" s="646"/>
      <c r="CO11" s="646"/>
      <c r="CP11" s="646"/>
      <c r="CQ11" s="647"/>
      <c r="CR11" s="630">
        <v>1588582</v>
      </c>
      <c r="CS11" s="631"/>
      <c r="CT11" s="631"/>
      <c r="CU11" s="631"/>
      <c r="CV11" s="631"/>
      <c r="CW11" s="631"/>
      <c r="CX11" s="631"/>
      <c r="CY11" s="632"/>
      <c r="CZ11" s="633">
        <v>5.2</v>
      </c>
      <c r="DA11" s="633"/>
      <c r="DB11" s="633"/>
      <c r="DC11" s="633"/>
      <c r="DD11" s="639">
        <v>182440</v>
      </c>
      <c r="DE11" s="631"/>
      <c r="DF11" s="631"/>
      <c r="DG11" s="631"/>
      <c r="DH11" s="631"/>
      <c r="DI11" s="631"/>
      <c r="DJ11" s="631"/>
      <c r="DK11" s="631"/>
      <c r="DL11" s="631"/>
      <c r="DM11" s="631"/>
      <c r="DN11" s="631"/>
      <c r="DO11" s="631"/>
      <c r="DP11" s="632"/>
      <c r="DQ11" s="639">
        <v>897106</v>
      </c>
      <c r="DR11" s="631"/>
      <c r="DS11" s="631"/>
      <c r="DT11" s="631"/>
      <c r="DU11" s="631"/>
      <c r="DV11" s="631"/>
      <c r="DW11" s="631"/>
      <c r="DX11" s="631"/>
      <c r="DY11" s="631"/>
      <c r="DZ11" s="631"/>
      <c r="EA11" s="631"/>
      <c r="EB11" s="631"/>
      <c r="EC11" s="640"/>
    </row>
    <row r="12" spans="2:143" ht="11.25" customHeight="1" x14ac:dyDescent="0.15">
      <c r="B12" s="627" t="s">
        <v>247</v>
      </c>
      <c r="C12" s="628"/>
      <c r="D12" s="628"/>
      <c r="E12" s="628"/>
      <c r="F12" s="628"/>
      <c r="G12" s="628"/>
      <c r="H12" s="628"/>
      <c r="I12" s="628"/>
      <c r="J12" s="628"/>
      <c r="K12" s="628"/>
      <c r="L12" s="628"/>
      <c r="M12" s="628"/>
      <c r="N12" s="628"/>
      <c r="O12" s="628"/>
      <c r="P12" s="628"/>
      <c r="Q12" s="629"/>
      <c r="R12" s="630" t="s">
        <v>128</v>
      </c>
      <c r="S12" s="631"/>
      <c r="T12" s="631"/>
      <c r="U12" s="631"/>
      <c r="V12" s="631"/>
      <c r="W12" s="631"/>
      <c r="X12" s="631"/>
      <c r="Y12" s="632"/>
      <c r="Z12" s="633" t="s">
        <v>128</v>
      </c>
      <c r="AA12" s="633"/>
      <c r="AB12" s="633"/>
      <c r="AC12" s="633"/>
      <c r="AD12" s="634" t="s">
        <v>128</v>
      </c>
      <c r="AE12" s="634"/>
      <c r="AF12" s="634"/>
      <c r="AG12" s="634"/>
      <c r="AH12" s="634"/>
      <c r="AI12" s="634"/>
      <c r="AJ12" s="634"/>
      <c r="AK12" s="634"/>
      <c r="AL12" s="635" t="s">
        <v>128</v>
      </c>
      <c r="AM12" s="636"/>
      <c r="AN12" s="636"/>
      <c r="AO12" s="637"/>
      <c r="AP12" s="627" t="s">
        <v>248</v>
      </c>
      <c r="AQ12" s="628"/>
      <c r="AR12" s="628"/>
      <c r="AS12" s="628"/>
      <c r="AT12" s="628"/>
      <c r="AU12" s="628"/>
      <c r="AV12" s="628"/>
      <c r="AW12" s="628"/>
      <c r="AX12" s="628"/>
      <c r="AY12" s="628"/>
      <c r="AZ12" s="628"/>
      <c r="BA12" s="628"/>
      <c r="BB12" s="628"/>
      <c r="BC12" s="628"/>
      <c r="BD12" s="628"/>
      <c r="BE12" s="628"/>
      <c r="BF12" s="629"/>
      <c r="BG12" s="630">
        <v>2296616</v>
      </c>
      <c r="BH12" s="631"/>
      <c r="BI12" s="631"/>
      <c r="BJ12" s="631"/>
      <c r="BK12" s="631"/>
      <c r="BL12" s="631"/>
      <c r="BM12" s="631"/>
      <c r="BN12" s="632"/>
      <c r="BO12" s="633">
        <v>47.8</v>
      </c>
      <c r="BP12" s="633"/>
      <c r="BQ12" s="633"/>
      <c r="BR12" s="633"/>
      <c r="BS12" s="634">
        <v>76502</v>
      </c>
      <c r="BT12" s="634"/>
      <c r="BU12" s="634"/>
      <c r="BV12" s="634"/>
      <c r="BW12" s="634"/>
      <c r="BX12" s="634"/>
      <c r="BY12" s="634"/>
      <c r="BZ12" s="634"/>
      <c r="CA12" s="634"/>
      <c r="CB12" s="638"/>
      <c r="CD12" s="645" t="s">
        <v>249</v>
      </c>
      <c r="CE12" s="646"/>
      <c r="CF12" s="646"/>
      <c r="CG12" s="646"/>
      <c r="CH12" s="646"/>
      <c r="CI12" s="646"/>
      <c r="CJ12" s="646"/>
      <c r="CK12" s="646"/>
      <c r="CL12" s="646"/>
      <c r="CM12" s="646"/>
      <c r="CN12" s="646"/>
      <c r="CO12" s="646"/>
      <c r="CP12" s="646"/>
      <c r="CQ12" s="647"/>
      <c r="CR12" s="630">
        <v>1157931</v>
      </c>
      <c r="CS12" s="631"/>
      <c r="CT12" s="631"/>
      <c r="CU12" s="631"/>
      <c r="CV12" s="631"/>
      <c r="CW12" s="631"/>
      <c r="CX12" s="631"/>
      <c r="CY12" s="632"/>
      <c r="CZ12" s="633">
        <v>3.8</v>
      </c>
      <c r="DA12" s="633"/>
      <c r="DB12" s="633"/>
      <c r="DC12" s="633"/>
      <c r="DD12" s="639">
        <v>67894</v>
      </c>
      <c r="DE12" s="631"/>
      <c r="DF12" s="631"/>
      <c r="DG12" s="631"/>
      <c r="DH12" s="631"/>
      <c r="DI12" s="631"/>
      <c r="DJ12" s="631"/>
      <c r="DK12" s="631"/>
      <c r="DL12" s="631"/>
      <c r="DM12" s="631"/>
      <c r="DN12" s="631"/>
      <c r="DO12" s="631"/>
      <c r="DP12" s="632"/>
      <c r="DQ12" s="639">
        <v>865853</v>
      </c>
      <c r="DR12" s="631"/>
      <c r="DS12" s="631"/>
      <c r="DT12" s="631"/>
      <c r="DU12" s="631"/>
      <c r="DV12" s="631"/>
      <c r="DW12" s="631"/>
      <c r="DX12" s="631"/>
      <c r="DY12" s="631"/>
      <c r="DZ12" s="631"/>
      <c r="EA12" s="631"/>
      <c r="EB12" s="631"/>
      <c r="EC12" s="640"/>
    </row>
    <row r="13" spans="2:143" ht="11.25" customHeight="1" x14ac:dyDescent="0.15">
      <c r="B13" s="627" t="s">
        <v>250</v>
      </c>
      <c r="C13" s="628"/>
      <c r="D13" s="628"/>
      <c r="E13" s="628"/>
      <c r="F13" s="628"/>
      <c r="G13" s="628"/>
      <c r="H13" s="628"/>
      <c r="I13" s="628"/>
      <c r="J13" s="628"/>
      <c r="K13" s="628"/>
      <c r="L13" s="628"/>
      <c r="M13" s="628"/>
      <c r="N13" s="628"/>
      <c r="O13" s="628"/>
      <c r="P13" s="628"/>
      <c r="Q13" s="629"/>
      <c r="R13" s="630" t="s">
        <v>128</v>
      </c>
      <c r="S13" s="631"/>
      <c r="T13" s="631"/>
      <c r="U13" s="631"/>
      <c r="V13" s="631"/>
      <c r="W13" s="631"/>
      <c r="X13" s="631"/>
      <c r="Y13" s="632"/>
      <c r="Z13" s="633" t="s">
        <v>128</v>
      </c>
      <c r="AA13" s="633"/>
      <c r="AB13" s="633"/>
      <c r="AC13" s="633"/>
      <c r="AD13" s="634" t="s">
        <v>128</v>
      </c>
      <c r="AE13" s="634"/>
      <c r="AF13" s="634"/>
      <c r="AG13" s="634"/>
      <c r="AH13" s="634"/>
      <c r="AI13" s="634"/>
      <c r="AJ13" s="634"/>
      <c r="AK13" s="634"/>
      <c r="AL13" s="635" t="s">
        <v>128</v>
      </c>
      <c r="AM13" s="636"/>
      <c r="AN13" s="636"/>
      <c r="AO13" s="637"/>
      <c r="AP13" s="627" t="s">
        <v>251</v>
      </c>
      <c r="AQ13" s="628"/>
      <c r="AR13" s="628"/>
      <c r="AS13" s="628"/>
      <c r="AT13" s="628"/>
      <c r="AU13" s="628"/>
      <c r="AV13" s="628"/>
      <c r="AW13" s="628"/>
      <c r="AX13" s="628"/>
      <c r="AY13" s="628"/>
      <c r="AZ13" s="628"/>
      <c r="BA13" s="628"/>
      <c r="BB13" s="628"/>
      <c r="BC13" s="628"/>
      <c r="BD13" s="628"/>
      <c r="BE13" s="628"/>
      <c r="BF13" s="629"/>
      <c r="BG13" s="630">
        <v>2270311</v>
      </c>
      <c r="BH13" s="631"/>
      <c r="BI13" s="631"/>
      <c r="BJ13" s="631"/>
      <c r="BK13" s="631"/>
      <c r="BL13" s="631"/>
      <c r="BM13" s="631"/>
      <c r="BN13" s="632"/>
      <c r="BO13" s="633">
        <v>47.3</v>
      </c>
      <c r="BP13" s="633"/>
      <c r="BQ13" s="633"/>
      <c r="BR13" s="633"/>
      <c r="BS13" s="634">
        <v>76502</v>
      </c>
      <c r="BT13" s="634"/>
      <c r="BU13" s="634"/>
      <c r="BV13" s="634"/>
      <c r="BW13" s="634"/>
      <c r="BX13" s="634"/>
      <c r="BY13" s="634"/>
      <c r="BZ13" s="634"/>
      <c r="CA13" s="634"/>
      <c r="CB13" s="638"/>
      <c r="CD13" s="645" t="s">
        <v>252</v>
      </c>
      <c r="CE13" s="646"/>
      <c r="CF13" s="646"/>
      <c r="CG13" s="646"/>
      <c r="CH13" s="646"/>
      <c r="CI13" s="646"/>
      <c r="CJ13" s="646"/>
      <c r="CK13" s="646"/>
      <c r="CL13" s="646"/>
      <c r="CM13" s="646"/>
      <c r="CN13" s="646"/>
      <c r="CO13" s="646"/>
      <c r="CP13" s="646"/>
      <c r="CQ13" s="647"/>
      <c r="CR13" s="630">
        <v>4092209</v>
      </c>
      <c r="CS13" s="631"/>
      <c r="CT13" s="631"/>
      <c r="CU13" s="631"/>
      <c r="CV13" s="631"/>
      <c r="CW13" s="631"/>
      <c r="CX13" s="631"/>
      <c r="CY13" s="632"/>
      <c r="CZ13" s="633">
        <v>13.5</v>
      </c>
      <c r="DA13" s="633"/>
      <c r="DB13" s="633"/>
      <c r="DC13" s="633"/>
      <c r="DD13" s="639">
        <v>1475982</v>
      </c>
      <c r="DE13" s="631"/>
      <c r="DF13" s="631"/>
      <c r="DG13" s="631"/>
      <c r="DH13" s="631"/>
      <c r="DI13" s="631"/>
      <c r="DJ13" s="631"/>
      <c r="DK13" s="631"/>
      <c r="DL13" s="631"/>
      <c r="DM13" s="631"/>
      <c r="DN13" s="631"/>
      <c r="DO13" s="631"/>
      <c r="DP13" s="632"/>
      <c r="DQ13" s="639">
        <v>2372252</v>
      </c>
      <c r="DR13" s="631"/>
      <c r="DS13" s="631"/>
      <c r="DT13" s="631"/>
      <c r="DU13" s="631"/>
      <c r="DV13" s="631"/>
      <c r="DW13" s="631"/>
      <c r="DX13" s="631"/>
      <c r="DY13" s="631"/>
      <c r="DZ13" s="631"/>
      <c r="EA13" s="631"/>
      <c r="EB13" s="631"/>
      <c r="EC13" s="640"/>
    </row>
    <row r="14" spans="2:143" ht="11.25" customHeight="1" x14ac:dyDescent="0.15">
      <c r="B14" s="627" t="s">
        <v>253</v>
      </c>
      <c r="C14" s="628"/>
      <c r="D14" s="628"/>
      <c r="E14" s="628"/>
      <c r="F14" s="628"/>
      <c r="G14" s="628"/>
      <c r="H14" s="628"/>
      <c r="I14" s="628"/>
      <c r="J14" s="628"/>
      <c r="K14" s="628"/>
      <c r="L14" s="628"/>
      <c r="M14" s="628"/>
      <c r="N14" s="628"/>
      <c r="O14" s="628"/>
      <c r="P14" s="628"/>
      <c r="Q14" s="629"/>
      <c r="R14" s="630" t="s">
        <v>128</v>
      </c>
      <c r="S14" s="631"/>
      <c r="T14" s="631"/>
      <c r="U14" s="631"/>
      <c r="V14" s="631"/>
      <c r="W14" s="631"/>
      <c r="X14" s="631"/>
      <c r="Y14" s="632"/>
      <c r="Z14" s="633" t="s">
        <v>128</v>
      </c>
      <c r="AA14" s="633"/>
      <c r="AB14" s="633"/>
      <c r="AC14" s="633"/>
      <c r="AD14" s="634" t="s">
        <v>128</v>
      </c>
      <c r="AE14" s="634"/>
      <c r="AF14" s="634"/>
      <c r="AG14" s="634"/>
      <c r="AH14" s="634"/>
      <c r="AI14" s="634"/>
      <c r="AJ14" s="634"/>
      <c r="AK14" s="634"/>
      <c r="AL14" s="635" t="s">
        <v>128</v>
      </c>
      <c r="AM14" s="636"/>
      <c r="AN14" s="636"/>
      <c r="AO14" s="637"/>
      <c r="AP14" s="627" t="s">
        <v>254</v>
      </c>
      <c r="AQ14" s="628"/>
      <c r="AR14" s="628"/>
      <c r="AS14" s="628"/>
      <c r="AT14" s="628"/>
      <c r="AU14" s="628"/>
      <c r="AV14" s="628"/>
      <c r="AW14" s="628"/>
      <c r="AX14" s="628"/>
      <c r="AY14" s="628"/>
      <c r="AZ14" s="628"/>
      <c r="BA14" s="628"/>
      <c r="BB14" s="628"/>
      <c r="BC14" s="628"/>
      <c r="BD14" s="628"/>
      <c r="BE14" s="628"/>
      <c r="BF14" s="629"/>
      <c r="BG14" s="630">
        <v>178532</v>
      </c>
      <c r="BH14" s="631"/>
      <c r="BI14" s="631"/>
      <c r="BJ14" s="631"/>
      <c r="BK14" s="631"/>
      <c r="BL14" s="631"/>
      <c r="BM14" s="631"/>
      <c r="BN14" s="632"/>
      <c r="BO14" s="633">
        <v>3.7</v>
      </c>
      <c r="BP14" s="633"/>
      <c r="BQ14" s="633"/>
      <c r="BR14" s="633"/>
      <c r="BS14" s="634" t="s">
        <v>128</v>
      </c>
      <c r="BT14" s="634"/>
      <c r="BU14" s="634"/>
      <c r="BV14" s="634"/>
      <c r="BW14" s="634"/>
      <c r="BX14" s="634"/>
      <c r="BY14" s="634"/>
      <c r="BZ14" s="634"/>
      <c r="CA14" s="634"/>
      <c r="CB14" s="638"/>
      <c r="CD14" s="645" t="s">
        <v>255</v>
      </c>
      <c r="CE14" s="646"/>
      <c r="CF14" s="646"/>
      <c r="CG14" s="646"/>
      <c r="CH14" s="646"/>
      <c r="CI14" s="646"/>
      <c r="CJ14" s="646"/>
      <c r="CK14" s="646"/>
      <c r="CL14" s="646"/>
      <c r="CM14" s="646"/>
      <c r="CN14" s="646"/>
      <c r="CO14" s="646"/>
      <c r="CP14" s="646"/>
      <c r="CQ14" s="647"/>
      <c r="CR14" s="630">
        <v>1055939</v>
      </c>
      <c r="CS14" s="631"/>
      <c r="CT14" s="631"/>
      <c r="CU14" s="631"/>
      <c r="CV14" s="631"/>
      <c r="CW14" s="631"/>
      <c r="CX14" s="631"/>
      <c r="CY14" s="632"/>
      <c r="CZ14" s="633">
        <v>3.5</v>
      </c>
      <c r="DA14" s="633"/>
      <c r="DB14" s="633"/>
      <c r="DC14" s="633"/>
      <c r="DD14" s="639">
        <v>51952</v>
      </c>
      <c r="DE14" s="631"/>
      <c r="DF14" s="631"/>
      <c r="DG14" s="631"/>
      <c r="DH14" s="631"/>
      <c r="DI14" s="631"/>
      <c r="DJ14" s="631"/>
      <c r="DK14" s="631"/>
      <c r="DL14" s="631"/>
      <c r="DM14" s="631"/>
      <c r="DN14" s="631"/>
      <c r="DO14" s="631"/>
      <c r="DP14" s="632"/>
      <c r="DQ14" s="639">
        <v>1007006</v>
      </c>
      <c r="DR14" s="631"/>
      <c r="DS14" s="631"/>
      <c r="DT14" s="631"/>
      <c r="DU14" s="631"/>
      <c r="DV14" s="631"/>
      <c r="DW14" s="631"/>
      <c r="DX14" s="631"/>
      <c r="DY14" s="631"/>
      <c r="DZ14" s="631"/>
      <c r="EA14" s="631"/>
      <c r="EB14" s="631"/>
      <c r="EC14" s="640"/>
    </row>
    <row r="15" spans="2:143" ht="11.25" customHeight="1" x14ac:dyDescent="0.15">
      <c r="B15" s="627" t="s">
        <v>256</v>
      </c>
      <c r="C15" s="628"/>
      <c r="D15" s="628"/>
      <c r="E15" s="628"/>
      <c r="F15" s="628"/>
      <c r="G15" s="628"/>
      <c r="H15" s="628"/>
      <c r="I15" s="628"/>
      <c r="J15" s="628"/>
      <c r="K15" s="628"/>
      <c r="L15" s="628"/>
      <c r="M15" s="628"/>
      <c r="N15" s="628"/>
      <c r="O15" s="628"/>
      <c r="P15" s="628"/>
      <c r="Q15" s="629"/>
      <c r="R15" s="630" t="s">
        <v>128</v>
      </c>
      <c r="S15" s="631"/>
      <c r="T15" s="631"/>
      <c r="U15" s="631"/>
      <c r="V15" s="631"/>
      <c r="W15" s="631"/>
      <c r="X15" s="631"/>
      <c r="Y15" s="632"/>
      <c r="Z15" s="633" t="s">
        <v>128</v>
      </c>
      <c r="AA15" s="633"/>
      <c r="AB15" s="633"/>
      <c r="AC15" s="633"/>
      <c r="AD15" s="634" t="s">
        <v>128</v>
      </c>
      <c r="AE15" s="634"/>
      <c r="AF15" s="634"/>
      <c r="AG15" s="634"/>
      <c r="AH15" s="634"/>
      <c r="AI15" s="634"/>
      <c r="AJ15" s="634"/>
      <c r="AK15" s="634"/>
      <c r="AL15" s="635" t="s">
        <v>128</v>
      </c>
      <c r="AM15" s="636"/>
      <c r="AN15" s="636"/>
      <c r="AO15" s="637"/>
      <c r="AP15" s="627" t="s">
        <v>257</v>
      </c>
      <c r="AQ15" s="628"/>
      <c r="AR15" s="628"/>
      <c r="AS15" s="628"/>
      <c r="AT15" s="628"/>
      <c r="AU15" s="628"/>
      <c r="AV15" s="628"/>
      <c r="AW15" s="628"/>
      <c r="AX15" s="628"/>
      <c r="AY15" s="628"/>
      <c r="AZ15" s="628"/>
      <c r="BA15" s="628"/>
      <c r="BB15" s="628"/>
      <c r="BC15" s="628"/>
      <c r="BD15" s="628"/>
      <c r="BE15" s="628"/>
      <c r="BF15" s="629"/>
      <c r="BG15" s="630">
        <v>349899</v>
      </c>
      <c r="BH15" s="631"/>
      <c r="BI15" s="631"/>
      <c r="BJ15" s="631"/>
      <c r="BK15" s="631"/>
      <c r="BL15" s="631"/>
      <c r="BM15" s="631"/>
      <c r="BN15" s="632"/>
      <c r="BO15" s="633">
        <v>7.3</v>
      </c>
      <c r="BP15" s="633"/>
      <c r="BQ15" s="633"/>
      <c r="BR15" s="633"/>
      <c r="BS15" s="634" t="s">
        <v>128</v>
      </c>
      <c r="BT15" s="634"/>
      <c r="BU15" s="634"/>
      <c r="BV15" s="634"/>
      <c r="BW15" s="634"/>
      <c r="BX15" s="634"/>
      <c r="BY15" s="634"/>
      <c r="BZ15" s="634"/>
      <c r="CA15" s="634"/>
      <c r="CB15" s="638"/>
      <c r="CD15" s="645" t="s">
        <v>258</v>
      </c>
      <c r="CE15" s="646"/>
      <c r="CF15" s="646"/>
      <c r="CG15" s="646"/>
      <c r="CH15" s="646"/>
      <c r="CI15" s="646"/>
      <c r="CJ15" s="646"/>
      <c r="CK15" s="646"/>
      <c r="CL15" s="646"/>
      <c r="CM15" s="646"/>
      <c r="CN15" s="646"/>
      <c r="CO15" s="646"/>
      <c r="CP15" s="646"/>
      <c r="CQ15" s="647"/>
      <c r="CR15" s="630">
        <v>2843786</v>
      </c>
      <c r="CS15" s="631"/>
      <c r="CT15" s="631"/>
      <c r="CU15" s="631"/>
      <c r="CV15" s="631"/>
      <c r="CW15" s="631"/>
      <c r="CX15" s="631"/>
      <c r="CY15" s="632"/>
      <c r="CZ15" s="633">
        <v>9.4</v>
      </c>
      <c r="DA15" s="633"/>
      <c r="DB15" s="633"/>
      <c r="DC15" s="633"/>
      <c r="DD15" s="639">
        <v>331447</v>
      </c>
      <c r="DE15" s="631"/>
      <c r="DF15" s="631"/>
      <c r="DG15" s="631"/>
      <c r="DH15" s="631"/>
      <c r="DI15" s="631"/>
      <c r="DJ15" s="631"/>
      <c r="DK15" s="631"/>
      <c r="DL15" s="631"/>
      <c r="DM15" s="631"/>
      <c r="DN15" s="631"/>
      <c r="DO15" s="631"/>
      <c r="DP15" s="632"/>
      <c r="DQ15" s="639">
        <v>2612571</v>
      </c>
      <c r="DR15" s="631"/>
      <c r="DS15" s="631"/>
      <c r="DT15" s="631"/>
      <c r="DU15" s="631"/>
      <c r="DV15" s="631"/>
      <c r="DW15" s="631"/>
      <c r="DX15" s="631"/>
      <c r="DY15" s="631"/>
      <c r="DZ15" s="631"/>
      <c r="EA15" s="631"/>
      <c r="EB15" s="631"/>
      <c r="EC15" s="640"/>
    </row>
    <row r="16" spans="2:143" ht="11.25" customHeight="1" x14ac:dyDescent="0.15">
      <c r="B16" s="627" t="s">
        <v>259</v>
      </c>
      <c r="C16" s="628"/>
      <c r="D16" s="628"/>
      <c r="E16" s="628"/>
      <c r="F16" s="628"/>
      <c r="G16" s="628"/>
      <c r="H16" s="628"/>
      <c r="I16" s="628"/>
      <c r="J16" s="628"/>
      <c r="K16" s="628"/>
      <c r="L16" s="628"/>
      <c r="M16" s="628"/>
      <c r="N16" s="628"/>
      <c r="O16" s="628"/>
      <c r="P16" s="628"/>
      <c r="Q16" s="629"/>
      <c r="R16" s="630">
        <v>17185</v>
      </c>
      <c r="S16" s="631"/>
      <c r="T16" s="631"/>
      <c r="U16" s="631"/>
      <c r="V16" s="631"/>
      <c r="W16" s="631"/>
      <c r="X16" s="631"/>
      <c r="Y16" s="632"/>
      <c r="Z16" s="633">
        <v>0.1</v>
      </c>
      <c r="AA16" s="633"/>
      <c r="AB16" s="633"/>
      <c r="AC16" s="633"/>
      <c r="AD16" s="634">
        <v>17185</v>
      </c>
      <c r="AE16" s="634"/>
      <c r="AF16" s="634"/>
      <c r="AG16" s="634"/>
      <c r="AH16" s="634"/>
      <c r="AI16" s="634"/>
      <c r="AJ16" s="634"/>
      <c r="AK16" s="634"/>
      <c r="AL16" s="635">
        <v>0.1</v>
      </c>
      <c r="AM16" s="636"/>
      <c r="AN16" s="636"/>
      <c r="AO16" s="637"/>
      <c r="AP16" s="627" t="s">
        <v>260</v>
      </c>
      <c r="AQ16" s="628"/>
      <c r="AR16" s="628"/>
      <c r="AS16" s="628"/>
      <c r="AT16" s="628"/>
      <c r="AU16" s="628"/>
      <c r="AV16" s="628"/>
      <c r="AW16" s="628"/>
      <c r="AX16" s="628"/>
      <c r="AY16" s="628"/>
      <c r="AZ16" s="628"/>
      <c r="BA16" s="628"/>
      <c r="BB16" s="628"/>
      <c r="BC16" s="628"/>
      <c r="BD16" s="628"/>
      <c r="BE16" s="628"/>
      <c r="BF16" s="629"/>
      <c r="BG16" s="630" t="s">
        <v>128</v>
      </c>
      <c r="BH16" s="631"/>
      <c r="BI16" s="631"/>
      <c r="BJ16" s="631"/>
      <c r="BK16" s="631"/>
      <c r="BL16" s="631"/>
      <c r="BM16" s="631"/>
      <c r="BN16" s="632"/>
      <c r="BO16" s="633" t="s">
        <v>128</v>
      </c>
      <c r="BP16" s="633"/>
      <c r="BQ16" s="633"/>
      <c r="BR16" s="633"/>
      <c r="BS16" s="634" t="s">
        <v>128</v>
      </c>
      <c r="BT16" s="634"/>
      <c r="BU16" s="634"/>
      <c r="BV16" s="634"/>
      <c r="BW16" s="634"/>
      <c r="BX16" s="634"/>
      <c r="BY16" s="634"/>
      <c r="BZ16" s="634"/>
      <c r="CA16" s="634"/>
      <c r="CB16" s="638"/>
      <c r="CD16" s="645" t="s">
        <v>261</v>
      </c>
      <c r="CE16" s="646"/>
      <c r="CF16" s="646"/>
      <c r="CG16" s="646"/>
      <c r="CH16" s="646"/>
      <c r="CI16" s="646"/>
      <c r="CJ16" s="646"/>
      <c r="CK16" s="646"/>
      <c r="CL16" s="646"/>
      <c r="CM16" s="646"/>
      <c r="CN16" s="646"/>
      <c r="CO16" s="646"/>
      <c r="CP16" s="646"/>
      <c r="CQ16" s="647"/>
      <c r="CR16" s="630">
        <v>143114</v>
      </c>
      <c r="CS16" s="631"/>
      <c r="CT16" s="631"/>
      <c r="CU16" s="631"/>
      <c r="CV16" s="631"/>
      <c r="CW16" s="631"/>
      <c r="CX16" s="631"/>
      <c r="CY16" s="632"/>
      <c r="CZ16" s="633">
        <v>0.5</v>
      </c>
      <c r="DA16" s="633"/>
      <c r="DB16" s="633"/>
      <c r="DC16" s="633"/>
      <c r="DD16" s="639" t="s">
        <v>128</v>
      </c>
      <c r="DE16" s="631"/>
      <c r="DF16" s="631"/>
      <c r="DG16" s="631"/>
      <c r="DH16" s="631"/>
      <c r="DI16" s="631"/>
      <c r="DJ16" s="631"/>
      <c r="DK16" s="631"/>
      <c r="DL16" s="631"/>
      <c r="DM16" s="631"/>
      <c r="DN16" s="631"/>
      <c r="DO16" s="631"/>
      <c r="DP16" s="632"/>
      <c r="DQ16" s="639" t="s">
        <v>128</v>
      </c>
      <c r="DR16" s="631"/>
      <c r="DS16" s="631"/>
      <c r="DT16" s="631"/>
      <c r="DU16" s="631"/>
      <c r="DV16" s="631"/>
      <c r="DW16" s="631"/>
      <c r="DX16" s="631"/>
      <c r="DY16" s="631"/>
      <c r="DZ16" s="631"/>
      <c r="EA16" s="631"/>
      <c r="EB16" s="631"/>
      <c r="EC16" s="640"/>
    </row>
    <row r="17" spans="2:133" ht="11.25" customHeight="1" x14ac:dyDescent="0.15">
      <c r="B17" s="627" t="s">
        <v>262</v>
      </c>
      <c r="C17" s="628"/>
      <c r="D17" s="628"/>
      <c r="E17" s="628"/>
      <c r="F17" s="628"/>
      <c r="G17" s="628"/>
      <c r="H17" s="628"/>
      <c r="I17" s="628"/>
      <c r="J17" s="628"/>
      <c r="K17" s="628"/>
      <c r="L17" s="628"/>
      <c r="M17" s="628"/>
      <c r="N17" s="628"/>
      <c r="O17" s="628"/>
      <c r="P17" s="628"/>
      <c r="Q17" s="629"/>
      <c r="R17" s="630">
        <v>54387</v>
      </c>
      <c r="S17" s="631"/>
      <c r="T17" s="631"/>
      <c r="U17" s="631"/>
      <c r="V17" s="631"/>
      <c r="W17" s="631"/>
      <c r="X17" s="631"/>
      <c r="Y17" s="632"/>
      <c r="Z17" s="633">
        <v>0.2</v>
      </c>
      <c r="AA17" s="633"/>
      <c r="AB17" s="633"/>
      <c r="AC17" s="633"/>
      <c r="AD17" s="634">
        <v>54387</v>
      </c>
      <c r="AE17" s="634"/>
      <c r="AF17" s="634"/>
      <c r="AG17" s="634"/>
      <c r="AH17" s="634"/>
      <c r="AI17" s="634"/>
      <c r="AJ17" s="634"/>
      <c r="AK17" s="634"/>
      <c r="AL17" s="635">
        <v>0.3</v>
      </c>
      <c r="AM17" s="636"/>
      <c r="AN17" s="636"/>
      <c r="AO17" s="637"/>
      <c r="AP17" s="627" t="s">
        <v>263</v>
      </c>
      <c r="AQ17" s="628"/>
      <c r="AR17" s="628"/>
      <c r="AS17" s="628"/>
      <c r="AT17" s="628"/>
      <c r="AU17" s="628"/>
      <c r="AV17" s="628"/>
      <c r="AW17" s="628"/>
      <c r="AX17" s="628"/>
      <c r="AY17" s="628"/>
      <c r="AZ17" s="628"/>
      <c r="BA17" s="628"/>
      <c r="BB17" s="628"/>
      <c r="BC17" s="628"/>
      <c r="BD17" s="628"/>
      <c r="BE17" s="628"/>
      <c r="BF17" s="629"/>
      <c r="BG17" s="630" t="s">
        <v>128</v>
      </c>
      <c r="BH17" s="631"/>
      <c r="BI17" s="631"/>
      <c r="BJ17" s="631"/>
      <c r="BK17" s="631"/>
      <c r="BL17" s="631"/>
      <c r="BM17" s="631"/>
      <c r="BN17" s="632"/>
      <c r="BO17" s="633" t="s">
        <v>128</v>
      </c>
      <c r="BP17" s="633"/>
      <c r="BQ17" s="633"/>
      <c r="BR17" s="633"/>
      <c r="BS17" s="634" t="s">
        <v>128</v>
      </c>
      <c r="BT17" s="634"/>
      <c r="BU17" s="634"/>
      <c r="BV17" s="634"/>
      <c r="BW17" s="634"/>
      <c r="BX17" s="634"/>
      <c r="BY17" s="634"/>
      <c r="BZ17" s="634"/>
      <c r="CA17" s="634"/>
      <c r="CB17" s="638"/>
      <c r="CD17" s="645" t="s">
        <v>264</v>
      </c>
      <c r="CE17" s="646"/>
      <c r="CF17" s="646"/>
      <c r="CG17" s="646"/>
      <c r="CH17" s="646"/>
      <c r="CI17" s="646"/>
      <c r="CJ17" s="646"/>
      <c r="CK17" s="646"/>
      <c r="CL17" s="646"/>
      <c r="CM17" s="646"/>
      <c r="CN17" s="646"/>
      <c r="CO17" s="646"/>
      <c r="CP17" s="646"/>
      <c r="CQ17" s="647"/>
      <c r="CR17" s="630">
        <v>2349770</v>
      </c>
      <c r="CS17" s="631"/>
      <c r="CT17" s="631"/>
      <c r="CU17" s="631"/>
      <c r="CV17" s="631"/>
      <c r="CW17" s="631"/>
      <c r="CX17" s="631"/>
      <c r="CY17" s="632"/>
      <c r="CZ17" s="633">
        <v>7.8</v>
      </c>
      <c r="DA17" s="633"/>
      <c r="DB17" s="633"/>
      <c r="DC17" s="633"/>
      <c r="DD17" s="639" t="s">
        <v>128</v>
      </c>
      <c r="DE17" s="631"/>
      <c r="DF17" s="631"/>
      <c r="DG17" s="631"/>
      <c r="DH17" s="631"/>
      <c r="DI17" s="631"/>
      <c r="DJ17" s="631"/>
      <c r="DK17" s="631"/>
      <c r="DL17" s="631"/>
      <c r="DM17" s="631"/>
      <c r="DN17" s="631"/>
      <c r="DO17" s="631"/>
      <c r="DP17" s="632"/>
      <c r="DQ17" s="639">
        <v>2313395</v>
      </c>
      <c r="DR17" s="631"/>
      <c r="DS17" s="631"/>
      <c r="DT17" s="631"/>
      <c r="DU17" s="631"/>
      <c r="DV17" s="631"/>
      <c r="DW17" s="631"/>
      <c r="DX17" s="631"/>
      <c r="DY17" s="631"/>
      <c r="DZ17" s="631"/>
      <c r="EA17" s="631"/>
      <c r="EB17" s="631"/>
      <c r="EC17" s="640"/>
    </row>
    <row r="18" spans="2:133" ht="11.25" customHeight="1" x14ac:dyDescent="0.15">
      <c r="B18" s="627" t="s">
        <v>265</v>
      </c>
      <c r="C18" s="628"/>
      <c r="D18" s="628"/>
      <c r="E18" s="628"/>
      <c r="F18" s="628"/>
      <c r="G18" s="628"/>
      <c r="H18" s="628"/>
      <c r="I18" s="628"/>
      <c r="J18" s="628"/>
      <c r="K18" s="628"/>
      <c r="L18" s="628"/>
      <c r="M18" s="628"/>
      <c r="N18" s="628"/>
      <c r="O18" s="628"/>
      <c r="P18" s="628"/>
      <c r="Q18" s="629"/>
      <c r="R18" s="630">
        <v>105048</v>
      </c>
      <c r="S18" s="631"/>
      <c r="T18" s="631"/>
      <c r="U18" s="631"/>
      <c r="V18" s="631"/>
      <c r="W18" s="631"/>
      <c r="X18" s="631"/>
      <c r="Y18" s="632"/>
      <c r="Z18" s="633">
        <v>0.3</v>
      </c>
      <c r="AA18" s="633"/>
      <c r="AB18" s="633"/>
      <c r="AC18" s="633"/>
      <c r="AD18" s="634">
        <v>105048</v>
      </c>
      <c r="AE18" s="634"/>
      <c r="AF18" s="634"/>
      <c r="AG18" s="634"/>
      <c r="AH18" s="634"/>
      <c r="AI18" s="634"/>
      <c r="AJ18" s="634"/>
      <c r="AK18" s="634"/>
      <c r="AL18" s="635">
        <v>0.69999998807907104</v>
      </c>
      <c r="AM18" s="636"/>
      <c r="AN18" s="636"/>
      <c r="AO18" s="637"/>
      <c r="AP18" s="627" t="s">
        <v>266</v>
      </c>
      <c r="AQ18" s="628"/>
      <c r="AR18" s="628"/>
      <c r="AS18" s="628"/>
      <c r="AT18" s="628"/>
      <c r="AU18" s="628"/>
      <c r="AV18" s="628"/>
      <c r="AW18" s="628"/>
      <c r="AX18" s="628"/>
      <c r="AY18" s="628"/>
      <c r="AZ18" s="628"/>
      <c r="BA18" s="628"/>
      <c r="BB18" s="628"/>
      <c r="BC18" s="628"/>
      <c r="BD18" s="628"/>
      <c r="BE18" s="628"/>
      <c r="BF18" s="629"/>
      <c r="BG18" s="630" t="s">
        <v>128</v>
      </c>
      <c r="BH18" s="631"/>
      <c r="BI18" s="631"/>
      <c r="BJ18" s="631"/>
      <c r="BK18" s="631"/>
      <c r="BL18" s="631"/>
      <c r="BM18" s="631"/>
      <c r="BN18" s="632"/>
      <c r="BO18" s="633" t="s">
        <v>128</v>
      </c>
      <c r="BP18" s="633"/>
      <c r="BQ18" s="633"/>
      <c r="BR18" s="633"/>
      <c r="BS18" s="634" t="s">
        <v>128</v>
      </c>
      <c r="BT18" s="634"/>
      <c r="BU18" s="634"/>
      <c r="BV18" s="634"/>
      <c r="BW18" s="634"/>
      <c r="BX18" s="634"/>
      <c r="BY18" s="634"/>
      <c r="BZ18" s="634"/>
      <c r="CA18" s="634"/>
      <c r="CB18" s="638"/>
      <c r="CD18" s="645" t="s">
        <v>267</v>
      </c>
      <c r="CE18" s="646"/>
      <c r="CF18" s="646"/>
      <c r="CG18" s="646"/>
      <c r="CH18" s="646"/>
      <c r="CI18" s="646"/>
      <c r="CJ18" s="646"/>
      <c r="CK18" s="646"/>
      <c r="CL18" s="646"/>
      <c r="CM18" s="646"/>
      <c r="CN18" s="646"/>
      <c r="CO18" s="646"/>
      <c r="CP18" s="646"/>
      <c r="CQ18" s="647"/>
      <c r="CR18" s="630" t="s">
        <v>128</v>
      </c>
      <c r="CS18" s="631"/>
      <c r="CT18" s="631"/>
      <c r="CU18" s="631"/>
      <c r="CV18" s="631"/>
      <c r="CW18" s="631"/>
      <c r="CX18" s="631"/>
      <c r="CY18" s="632"/>
      <c r="CZ18" s="633" t="s">
        <v>128</v>
      </c>
      <c r="DA18" s="633"/>
      <c r="DB18" s="633"/>
      <c r="DC18" s="633"/>
      <c r="DD18" s="639" t="s">
        <v>128</v>
      </c>
      <c r="DE18" s="631"/>
      <c r="DF18" s="631"/>
      <c r="DG18" s="631"/>
      <c r="DH18" s="631"/>
      <c r="DI18" s="631"/>
      <c r="DJ18" s="631"/>
      <c r="DK18" s="631"/>
      <c r="DL18" s="631"/>
      <c r="DM18" s="631"/>
      <c r="DN18" s="631"/>
      <c r="DO18" s="631"/>
      <c r="DP18" s="632"/>
      <c r="DQ18" s="639" t="s">
        <v>128</v>
      </c>
      <c r="DR18" s="631"/>
      <c r="DS18" s="631"/>
      <c r="DT18" s="631"/>
      <c r="DU18" s="631"/>
      <c r="DV18" s="631"/>
      <c r="DW18" s="631"/>
      <c r="DX18" s="631"/>
      <c r="DY18" s="631"/>
      <c r="DZ18" s="631"/>
      <c r="EA18" s="631"/>
      <c r="EB18" s="631"/>
      <c r="EC18" s="640"/>
    </row>
    <row r="19" spans="2:133" ht="11.25" customHeight="1" x14ac:dyDescent="0.15">
      <c r="B19" s="627" t="s">
        <v>268</v>
      </c>
      <c r="C19" s="628"/>
      <c r="D19" s="628"/>
      <c r="E19" s="628"/>
      <c r="F19" s="628"/>
      <c r="G19" s="628"/>
      <c r="H19" s="628"/>
      <c r="I19" s="628"/>
      <c r="J19" s="628"/>
      <c r="K19" s="628"/>
      <c r="L19" s="628"/>
      <c r="M19" s="628"/>
      <c r="N19" s="628"/>
      <c r="O19" s="628"/>
      <c r="P19" s="628"/>
      <c r="Q19" s="629"/>
      <c r="R19" s="630">
        <v>32955</v>
      </c>
      <c r="S19" s="631"/>
      <c r="T19" s="631"/>
      <c r="U19" s="631"/>
      <c r="V19" s="631"/>
      <c r="W19" s="631"/>
      <c r="X19" s="631"/>
      <c r="Y19" s="632"/>
      <c r="Z19" s="633">
        <v>0.1</v>
      </c>
      <c r="AA19" s="633"/>
      <c r="AB19" s="633"/>
      <c r="AC19" s="633"/>
      <c r="AD19" s="634">
        <v>32955</v>
      </c>
      <c r="AE19" s="634"/>
      <c r="AF19" s="634"/>
      <c r="AG19" s="634"/>
      <c r="AH19" s="634"/>
      <c r="AI19" s="634"/>
      <c r="AJ19" s="634"/>
      <c r="AK19" s="634"/>
      <c r="AL19" s="635">
        <v>0.2</v>
      </c>
      <c r="AM19" s="636"/>
      <c r="AN19" s="636"/>
      <c r="AO19" s="637"/>
      <c r="AP19" s="627" t="s">
        <v>269</v>
      </c>
      <c r="AQ19" s="628"/>
      <c r="AR19" s="628"/>
      <c r="AS19" s="628"/>
      <c r="AT19" s="628"/>
      <c r="AU19" s="628"/>
      <c r="AV19" s="628"/>
      <c r="AW19" s="628"/>
      <c r="AX19" s="628"/>
      <c r="AY19" s="628"/>
      <c r="AZ19" s="628"/>
      <c r="BA19" s="628"/>
      <c r="BB19" s="628"/>
      <c r="BC19" s="628"/>
      <c r="BD19" s="628"/>
      <c r="BE19" s="628"/>
      <c r="BF19" s="629"/>
      <c r="BG19" s="630">
        <v>34018</v>
      </c>
      <c r="BH19" s="631"/>
      <c r="BI19" s="631"/>
      <c r="BJ19" s="631"/>
      <c r="BK19" s="631"/>
      <c r="BL19" s="631"/>
      <c r="BM19" s="631"/>
      <c r="BN19" s="632"/>
      <c r="BO19" s="633">
        <v>0.7</v>
      </c>
      <c r="BP19" s="633"/>
      <c r="BQ19" s="633"/>
      <c r="BR19" s="633"/>
      <c r="BS19" s="634" t="s">
        <v>128</v>
      </c>
      <c r="BT19" s="634"/>
      <c r="BU19" s="634"/>
      <c r="BV19" s="634"/>
      <c r="BW19" s="634"/>
      <c r="BX19" s="634"/>
      <c r="BY19" s="634"/>
      <c r="BZ19" s="634"/>
      <c r="CA19" s="634"/>
      <c r="CB19" s="638"/>
      <c r="CD19" s="645" t="s">
        <v>270</v>
      </c>
      <c r="CE19" s="646"/>
      <c r="CF19" s="646"/>
      <c r="CG19" s="646"/>
      <c r="CH19" s="646"/>
      <c r="CI19" s="646"/>
      <c r="CJ19" s="646"/>
      <c r="CK19" s="646"/>
      <c r="CL19" s="646"/>
      <c r="CM19" s="646"/>
      <c r="CN19" s="646"/>
      <c r="CO19" s="646"/>
      <c r="CP19" s="646"/>
      <c r="CQ19" s="647"/>
      <c r="CR19" s="630" t="s">
        <v>128</v>
      </c>
      <c r="CS19" s="631"/>
      <c r="CT19" s="631"/>
      <c r="CU19" s="631"/>
      <c r="CV19" s="631"/>
      <c r="CW19" s="631"/>
      <c r="CX19" s="631"/>
      <c r="CY19" s="632"/>
      <c r="CZ19" s="633" t="s">
        <v>128</v>
      </c>
      <c r="DA19" s="633"/>
      <c r="DB19" s="633"/>
      <c r="DC19" s="633"/>
      <c r="DD19" s="639" t="s">
        <v>128</v>
      </c>
      <c r="DE19" s="631"/>
      <c r="DF19" s="631"/>
      <c r="DG19" s="631"/>
      <c r="DH19" s="631"/>
      <c r="DI19" s="631"/>
      <c r="DJ19" s="631"/>
      <c r="DK19" s="631"/>
      <c r="DL19" s="631"/>
      <c r="DM19" s="631"/>
      <c r="DN19" s="631"/>
      <c r="DO19" s="631"/>
      <c r="DP19" s="632"/>
      <c r="DQ19" s="639" t="s">
        <v>128</v>
      </c>
      <c r="DR19" s="631"/>
      <c r="DS19" s="631"/>
      <c r="DT19" s="631"/>
      <c r="DU19" s="631"/>
      <c r="DV19" s="631"/>
      <c r="DW19" s="631"/>
      <c r="DX19" s="631"/>
      <c r="DY19" s="631"/>
      <c r="DZ19" s="631"/>
      <c r="EA19" s="631"/>
      <c r="EB19" s="631"/>
      <c r="EC19" s="640"/>
    </row>
    <row r="20" spans="2:133" ht="11.25" customHeight="1" x14ac:dyDescent="0.15">
      <c r="B20" s="627" t="s">
        <v>271</v>
      </c>
      <c r="C20" s="628"/>
      <c r="D20" s="628"/>
      <c r="E20" s="628"/>
      <c r="F20" s="628"/>
      <c r="G20" s="628"/>
      <c r="H20" s="628"/>
      <c r="I20" s="628"/>
      <c r="J20" s="628"/>
      <c r="K20" s="628"/>
      <c r="L20" s="628"/>
      <c r="M20" s="628"/>
      <c r="N20" s="628"/>
      <c r="O20" s="628"/>
      <c r="P20" s="628"/>
      <c r="Q20" s="629"/>
      <c r="R20" s="630">
        <v>4958</v>
      </c>
      <c r="S20" s="631"/>
      <c r="T20" s="631"/>
      <c r="U20" s="631"/>
      <c r="V20" s="631"/>
      <c r="W20" s="631"/>
      <c r="X20" s="631"/>
      <c r="Y20" s="632"/>
      <c r="Z20" s="633">
        <v>0</v>
      </c>
      <c r="AA20" s="633"/>
      <c r="AB20" s="633"/>
      <c r="AC20" s="633"/>
      <c r="AD20" s="634">
        <v>4958</v>
      </c>
      <c r="AE20" s="634"/>
      <c r="AF20" s="634"/>
      <c r="AG20" s="634"/>
      <c r="AH20" s="634"/>
      <c r="AI20" s="634"/>
      <c r="AJ20" s="634"/>
      <c r="AK20" s="634"/>
      <c r="AL20" s="635">
        <v>0</v>
      </c>
      <c r="AM20" s="636"/>
      <c r="AN20" s="636"/>
      <c r="AO20" s="637"/>
      <c r="AP20" s="627" t="s">
        <v>272</v>
      </c>
      <c r="AQ20" s="628"/>
      <c r="AR20" s="628"/>
      <c r="AS20" s="628"/>
      <c r="AT20" s="628"/>
      <c r="AU20" s="628"/>
      <c r="AV20" s="628"/>
      <c r="AW20" s="628"/>
      <c r="AX20" s="628"/>
      <c r="AY20" s="628"/>
      <c r="AZ20" s="628"/>
      <c r="BA20" s="628"/>
      <c r="BB20" s="628"/>
      <c r="BC20" s="628"/>
      <c r="BD20" s="628"/>
      <c r="BE20" s="628"/>
      <c r="BF20" s="629"/>
      <c r="BG20" s="630">
        <v>34018</v>
      </c>
      <c r="BH20" s="631"/>
      <c r="BI20" s="631"/>
      <c r="BJ20" s="631"/>
      <c r="BK20" s="631"/>
      <c r="BL20" s="631"/>
      <c r="BM20" s="631"/>
      <c r="BN20" s="632"/>
      <c r="BO20" s="633">
        <v>0.7</v>
      </c>
      <c r="BP20" s="633"/>
      <c r="BQ20" s="633"/>
      <c r="BR20" s="633"/>
      <c r="BS20" s="634" t="s">
        <v>128</v>
      </c>
      <c r="BT20" s="634"/>
      <c r="BU20" s="634"/>
      <c r="BV20" s="634"/>
      <c r="BW20" s="634"/>
      <c r="BX20" s="634"/>
      <c r="BY20" s="634"/>
      <c r="BZ20" s="634"/>
      <c r="CA20" s="634"/>
      <c r="CB20" s="638"/>
      <c r="CD20" s="645" t="s">
        <v>273</v>
      </c>
      <c r="CE20" s="646"/>
      <c r="CF20" s="646"/>
      <c r="CG20" s="646"/>
      <c r="CH20" s="646"/>
      <c r="CI20" s="646"/>
      <c r="CJ20" s="646"/>
      <c r="CK20" s="646"/>
      <c r="CL20" s="646"/>
      <c r="CM20" s="646"/>
      <c r="CN20" s="646"/>
      <c r="CO20" s="646"/>
      <c r="CP20" s="646"/>
      <c r="CQ20" s="647"/>
      <c r="CR20" s="630">
        <v>30293150</v>
      </c>
      <c r="CS20" s="631"/>
      <c r="CT20" s="631"/>
      <c r="CU20" s="631"/>
      <c r="CV20" s="631"/>
      <c r="CW20" s="631"/>
      <c r="CX20" s="631"/>
      <c r="CY20" s="632"/>
      <c r="CZ20" s="633">
        <v>100</v>
      </c>
      <c r="DA20" s="633"/>
      <c r="DB20" s="633"/>
      <c r="DC20" s="633"/>
      <c r="DD20" s="639">
        <v>3808606</v>
      </c>
      <c r="DE20" s="631"/>
      <c r="DF20" s="631"/>
      <c r="DG20" s="631"/>
      <c r="DH20" s="631"/>
      <c r="DI20" s="631"/>
      <c r="DJ20" s="631"/>
      <c r="DK20" s="631"/>
      <c r="DL20" s="631"/>
      <c r="DM20" s="631"/>
      <c r="DN20" s="631"/>
      <c r="DO20" s="631"/>
      <c r="DP20" s="632"/>
      <c r="DQ20" s="639">
        <v>19891264</v>
      </c>
      <c r="DR20" s="631"/>
      <c r="DS20" s="631"/>
      <c r="DT20" s="631"/>
      <c r="DU20" s="631"/>
      <c r="DV20" s="631"/>
      <c r="DW20" s="631"/>
      <c r="DX20" s="631"/>
      <c r="DY20" s="631"/>
      <c r="DZ20" s="631"/>
      <c r="EA20" s="631"/>
      <c r="EB20" s="631"/>
      <c r="EC20" s="640"/>
    </row>
    <row r="21" spans="2:133" ht="11.25" customHeight="1" x14ac:dyDescent="0.15">
      <c r="B21" s="627" t="s">
        <v>274</v>
      </c>
      <c r="C21" s="628"/>
      <c r="D21" s="628"/>
      <c r="E21" s="628"/>
      <c r="F21" s="628"/>
      <c r="G21" s="628"/>
      <c r="H21" s="628"/>
      <c r="I21" s="628"/>
      <c r="J21" s="628"/>
      <c r="K21" s="628"/>
      <c r="L21" s="628"/>
      <c r="M21" s="628"/>
      <c r="N21" s="628"/>
      <c r="O21" s="628"/>
      <c r="P21" s="628"/>
      <c r="Q21" s="629"/>
      <c r="R21" s="630">
        <v>2706</v>
      </c>
      <c r="S21" s="631"/>
      <c r="T21" s="631"/>
      <c r="U21" s="631"/>
      <c r="V21" s="631"/>
      <c r="W21" s="631"/>
      <c r="X21" s="631"/>
      <c r="Y21" s="632"/>
      <c r="Z21" s="633">
        <v>0</v>
      </c>
      <c r="AA21" s="633"/>
      <c r="AB21" s="633"/>
      <c r="AC21" s="633"/>
      <c r="AD21" s="634">
        <v>2706</v>
      </c>
      <c r="AE21" s="634"/>
      <c r="AF21" s="634"/>
      <c r="AG21" s="634"/>
      <c r="AH21" s="634"/>
      <c r="AI21" s="634"/>
      <c r="AJ21" s="634"/>
      <c r="AK21" s="634"/>
      <c r="AL21" s="635">
        <v>0</v>
      </c>
      <c r="AM21" s="636"/>
      <c r="AN21" s="636"/>
      <c r="AO21" s="637"/>
      <c r="AP21" s="649" t="s">
        <v>275</v>
      </c>
      <c r="AQ21" s="650"/>
      <c r="AR21" s="650"/>
      <c r="AS21" s="650"/>
      <c r="AT21" s="650"/>
      <c r="AU21" s="650"/>
      <c r="AV21" s="650"/>
      <c r="AW21" s="650"/>
      <c r="AX21" s="650"/>
      <c r="AY21" s="650"/>
      <c r="AZ21" s="650"/>
      <c r="BA21" s="650"/>
      <c r="BB21" s="650"/>
      <c r="BC21" s="650"/>
      <c r="BD21" s="650"/>
      <c r="BE21" s="650"/>
      <c r="BF21" s="651"/>
      <c r="BG21" s="630">
        <v>34018</v>
      </c>
      <c r="BH21" s="631"/>
      <c r="BI21" s="631"/>
      <c r="BJ21" s="631"/>
      <c r="BK21" s="631"/>
      <c r="BL21" s="631"/>
      <c r="BM21" s="631"/>
      <c r="BN21" s="632"/>
      <c r="BO21" s="633">
        <v>0.7</v>
      </c>
      <c r="BP21" s="633"/>
      <c r="BQ21" s="633"/>
      <c r="BR21" s="633"/>
      <c r="BS21" s="634" t="s">
        <v>128</v>
      </c>
      <c r="BT21" s="634"/>
      <c r="BU21" s="634"/>
      <c r="BV21" s="634"/>
      <c r="BW21" s="634"/>
      <c r="BX21" s="634"/>
      <c r="BY21" s="634"/>
      <c r="BZ21" s="634"/>
      <c r="CA21" s="634"/>
      <c r="CB21" s="638"/>
      <c r="CD21" s="658"/>
      <c r="CE21" s="659"/>
      <c r="CF21" s="659"/>
      <c r="CG21" s="659"/>
      <c r="CH21" s="659"/>
      <c r="CI21" s="659"/>
      <c r="CJ21" s="659"/>
      <c r="CK21" s="659"/>
      <c r="CL21" s="659"/>
      <c r="CM21" s="659"/>
      <c r="CN21" s="659"/>
      <c r="CO21" s="659"/>
      <c r="CP21" s="659"/>
      <c r="CQ21" s="660"/>
      <c r="CR21" s="661"/>
      <c r="CS21" s="653"/>
      <c r="CT21" s="653"/>
      <c r="CU21" s="653"/>
      <c r="CV21" s="653"/>
      <c r="CW21" s="653"/>
      <c r="CX21" s="653"/>
      <c r="CY21" s="662"/>
      <c r="CZ21" s="663"/>
      <c r="DA21" s="663"/>
      <c r="DB21" s="663"/>
      <c r="DC21" s="663"/>
      <c r="DD21" s="652"/>
      <c r="DE21" s="653"/>
      <c r="DF21" s="653"/>
      <c r="DG21" s="653"/>
      <c r="DH21" s="653"/>
      <c r="DI21" s="653"/>
      <c r="DJ21" s="653"/>
      <c r="DK21" s="653"/>
      <c r="DL21" s="653"/>
      <c r="DM21" s="653"/>
      <c r="DN21" s="653"/>
      <c r="DO21" s="653"/>
      <c r="DP21" s="662"/>
      <c r="DQ21" s="652"/>
      <c r="DR21" s="653"/>
      <c r="DS21" s="653"/>
      <c r="DT21" s="653"/>
      <c r="DU21" s="653"/>
      <c r="DV21" s="653"/>
      <c r="DW21" s="653"/>
      <c r="DX21" s="653"/>
      <c r="DY21" s="653"/>
      <c r="DZ21" s="653"/>
      <c r="EA21" s="653"/>
      <c r="EB21" s="653"/>
      <c r="EC21" s="654"/>
    </row>
    <row r="22" spans="2:133" ht="11.25" customHeight="1" x14ac:dyDescent="0.15">
      <c r="B22" s="655" t="s">
        <v>276</v>
      </c>
      <c r="C22" s="656"/>
      <c r="D22" s="656"/>
      <c r="E22" s="656"/>
      <c r="F22" s="656"/>
      <c r="G22" s="656"/>
      <c r="H22" s="656"/>
      <c r="I22" s="656"/>
      <c r="J22" s="656"/>
      <c r="K22" s="656"/>
      <c r="L22" s="656"/>
      <c r="M22" s="656"/>
      <c r="N22" s="656"/>
      <c r="O22" s="656"/>
      <c r="P22" s="656"/>
      <c r="Q22" s="657"/>
      <c r="R22" s="630">
        <v>64429</v>
      </c>
      <c r="S22" s="631"/>
      <c r="T22" s="631"/>
      <c r="U22" s="631"/>
      <c r="V22" s="631"/>
      <c r="W22" s="631"/>
      <c r="X22" s="631"/>
      <c r="Y22" s="632"/>
      <c r="Z22" s="633">
        <v>0.2</v>
      </c>
      <c r="AA22" s="633"/>
      <c r="AB22" s="633"/>
      <c r="AC22" s="633"/>
      <c r="AD22" s="634">
        <v>64429</v>
      </c>
      <c r="AE22" s="634"/>
      <c r="AF22" s="634"/>
      <c r="AG22" s="634"/>
      <c r="AH22" s="634"/>
      <c r="AI22" s="634"/>
      <c r="AJ22" s="634"/>
      <c r="AK22" s="634"/>
      <c r="AL22" s="635">
        <v>0.40000000596046448</v>
      </c>
      <c r="AM22" s="636"/>
      <c r="AN22" s="636"/>
      <c r="AO22" s="637"/>
      <c r="AP22" s="649" t="s">
        <v>277</v>
      </c>
      <c r="AQ22" s="650"/>
      <c r="AR22" s="650"/>
      <c r="AS22" s="650"/>
      <c r="AT22" s="650"/>
      <c r="AU22" s="650"/>
      <c r="AV22" s="650"/>
      <c r="AW22" s="650"/>
      <c r="AX22" s="650"/>
      <c r="AY22" s="650"/>
      <c r="AZ22" s="650"/>
      <c r="BA22" s="650"/>
      <c r="BB22" s="650"/>
      <c r="BC22" s="650"/>
      <c r="BD22" s="650"/>
      <c r="BE22" s="650"/>
      <c r="BF22" s="651"/>
      <c r="BG22" s="630" t="s">
        <v>128</v>
      </c>
      <c r="BH22" s="631"/>
      <c r="BI22" s="631"/>
      <c r="BJ22" s="631"/>
      <c r="BK22" s="631"/>
      <c r="BL22" s="631"/>
      <c r="BM22" s="631"/>
      <c r="BN22" s="632"/>
      <c r="BO22" s="633" t="s">
        <v>128</v>
      </c>
      <c r="BP22" s="633"/>
      <c r="BQ22" s="633"/>
      <c r="BR22" s="633"/>
      <c r="BS22" s="634" t="s">
        <v>128</v>
      </c>
      <c r="BT22" s="634"/>
      <c r="BU22" s="634"/>
      <c r="BV22" s="634"/>
      <c r="BW22" s="634"/>
      <c r="BX22" s="634"/>
      <c r="BY22" s="634"/>
      <c r="BZ22" s="634"/>
      <c r="CA22" s="634"/>
      <c r="CB22" s="638"/>
      <c r="CD22" s="612" t="s">
        <v>278</v>
      </c>
      <c r="CE22" s="613"/>
      <c r="CF22" s="613"/>
      <c r="CG22" s="613"/>
      <c r="CH22" s="613"/>
      <c r="CI22" s="613"/>
      <c r="CJ22" s="613"/>
      <c r="CK22" s="613"/>
      <c r="CL22" s="613"/>
      <c r="CM22" s="613"/>
      <c r="CN22" s="613"/>
      <c r="CO22" s="613"/>
      <c r="CP22" s="613"/>
      <c r="CQ22" s="613"/>
      <c r="CR22" s="613"/>
      <c r="CS22" s="613"/>
      <c r="CT22" s="613"/>
      <c r="CU22" s="613"/>
      <c r="CV22" s="613"/>
      <c r="CW22" s="613"/>
      <c r="CX22" s="613"/>
      <c r="CY22" s="613"/>
      <c r="CZ22" s="613"/>
      <c r="DA22" s="613"/>
      <c r="DB22" s="613"/>
      <c r="DC22" s="613"/>
      <c r="DD22" s="613"/>
      <c r="DE22" s="613"/>
      <c r="DF22" s="613"/>
      <c r="DG22" s="613"/>
      <c r="DH22" s="613"/>
      <c r="DI22" s="613"/>
      <c r="DJ22" s="613"/>
      <c r="DK22" s="613"/>
      <c r="DL22" s="613"/>
      <c r="DM22" s="613"/>
      <c r="DN22" s="613"/>
      <c r="DO22" s="613"/>
      <c r="DP22" s="613"/>
      <c r="DQ22" s="613"/>
      <c r="DR22" s="613"/>
      <c r="DS22" s="613"/>
      <c r="DT22" s="613"/>
      <c r="DU22" s="613"/>
      <c r="DV22" s="613"/>
      <c r="DW22" s="613"/>
      <c r="DX22" s="613"/>
      <c r="DY22" s="613"/>
      <c r="DZ22" s="613"/>
      <c r="EA22" s="613"/>
      <c r="EB22" s="613"/>
      <c r="EC22" s="614"/>
    </row>
    <row r="23" spans="2:133" ht="11.25" customHeight="1" x14ac:dyDescent="0.15">
      <c r="B23" s="627" t="s">
        <v>279</v>
      </c>
      <c r="C23" s="628"/>
      <c r="D23" s="628"/>
      <c r="E23" s="628"/>
      <c r="F23" s="628"/>
      <c r="G23" s="628"/>
      <c r="H23" s="628"/>
      <c r="I23" s="628"/>
      <c r="J23" s="628"/>
      <c r="K23" s="628"/>
      <c r="L23" s="628"/>
      <c r="M23" s="628"/>
      <c r="N23" s="628"/>
      <c r="O23" s="628"/>
      <c r="P23" s="628"/>
      <c r="Q23" s="629"/>
      <c r="R23" s="630">
        <v>10786824</v>
      </c>
      <c r="S23" s="631"/>
      <c r="T23" s="631"/>
      <c r="U23" s="631"/>
      <c r="V23" s="631"/>
      <c r="W23" s="631"/>
      <c r="X23" s="631"/>
      <c r="Y23" s="632"/>
      <c r="Z23" s="633">
        <v>34.5</v>
      </c>
      <c r="AA23" s="633"/>
      <c r="AB23" s="633"/>
      <c r="AC23" s="633"/>
      <c r="AD23" s="634">
        <v>9053743</v>
      </c>
      <c r="AE23" s="634"/>
      <c r="AF23" s="634"/>
      <c r="AG23" s="634"/>
      <c r="AH23" s="634"/>
      <c r="AI23" s="634"/>
      <c r="AJ23" s="634"/>
      <c r="AK23" s="634"/>
      <c r="AL23" s="635">
        <v>58.2</v>
      </c>
      <c r="AM23" s="636"/>
      <c r="AN23" s="636"/>
      <c r="AO23" s="637"/>
      <c r="AP23" s="649" t="s">
        <v>280</v>
      </c>
      <c r="AQ23" s="650"/>
      <c r="AR23" s="650"/>
      <c r="AS23" s="650"/>
      <c r="AT23" s="650"/>
      <c r="AU23" s="650"/>
      <c r="AV23" s="650"/>
      <c r="AW23" s="650"/>
      <c r="AX23" s="650"/>
      <c r="AY23" s="650"/>
      <c r="AZ23" s="650"/>
      <c r="BA23" s="650"/>
      <c r="BB23" s="650"/>
      <c r="BC23" s="650"/>
      <c r="BD23" s="650"/>
      <c r="BE23" s="650"/>
      <c r="BF23" s="651"/>
      <c r="BG23" s="630" t="s">
        <v>128</v>
      </c>
      <c r="BH23" s="631"/>
      <c r="BI23" s="631"/>
      <c r="BJ23" s="631"/>
      <c r="BK23" s="631"/>
      <c r="BL23" s="631"/>
      <c r="BM23" s="631"/>
      <c r="BN23" s="632"/>
      <c r="BO23" s="633" t="s">
        <v>128</v>
      </c>
      <c r="BP23" s="633"/>
      <c r="BQ23" s="633"/>
      <c r="BR23" s="633"/>
      <c r="BS23" s="634" t="s">
        <v>128</v>
      </c>
      <c r="BT23" s="634"/>
      <c r="BU23" s="634"/>
      <c r="BV23" s="634"/>
      <c r="BW23" s="634"/>
      <c r="BX23" s="634"/>
      <c r="BY23" s="634"/>
      <c r="BZ23" s="634"/>
      <c r="CA23" s="634"/>
      <c r="CB23" s="638"/>
      <c r="CD23" s="612" t="s">
        <v>220</v>
      </c>
      <c r="CE23" s="613"/>
      <c r="CF23" s="613"/>
      <c r="CG23" s="613"/>
      <c r="CH23" s="613"/>
      <c r="CI23" s="613"/>
      <c r="CJ23" s="613"/>
      <c r="CK23" s="613"/>
      <c r="CL23" s="613"/>
      <c r="CM23" s="613"/>
      <c r="CN23" s="613"/>
      <c r="CO23" s="613"/>
      <c r="CP23" s="613"/>
      <c r="CQ23" s="614"/>
      <c r="CR23" s="612" t="s">
        <v>281</v>
      </c>
      <c r="CS23" s="613"/>
      <c r="CT23" s="613"/>
      <c r="CU23" s="613"/>
      <c r="CV23" s="613"/>
      <c r="CW23" s="613"/>
      <c r="CX23" s="613"/>
      <c r="CY23" s="614"/>
      <c r="CZ23" s="612" t="s">
        <v>282</v>
      </c>
      <c r="DA23" s="613"/>
      <c r="DB23" s="613"/>
      <c r="DC23" s="614"/>
      <c r="DD23" s="612" t="s">
        <v>283</v>
      </c>
      <c r="DE23" s="613"/>
      <c r="DF23" s="613"/>
      <c r="DG23" s="613"/>
      <c r="DH23" s="613"/>
      <c r="DI23" s="613"/>
      <c r="DJ23" s="613"/>
      <c r="DK23" s="614"/>
      <c r="DL23" s="664" t="s">
        <v>284</v>
      </c>
      <c r="DM23" s="665"/>
      <c r="DN23" s="665"/>
      <c r="DO23" s="665"/>
      <c r="DP23" s="665"/>
      <c r="DQ23" s="665"/>
      <c r="DR23" s="665"/>
      <c r="DS23" s="665"/>
      <c r="DT23" s="665"/>
      <c r="DU23" s="665"/>
      <c r="DV23" s="666"/>
      <c r="DW23" s="612" t="s">
        <v>285</v>
      </c>
      <c r="DX23" s="613"/>
      <c r="DY23" s="613"/>
      <c r="DZ23" s="613"/>
      <c r="EA23" s="613"/>
      <c r="EB23" s="613"/>
      <c r="EC23" s="614"/>
    </row>
    <row r="24" spans="2:133" ht="11.25" customHeight="1" x14ac:dyDescent="0.15">
      <c r="B24" s="627" t="s">
        <v>286</v>
      </c>
      <c r="C24" s="628"/>
      <c r="D24" s="628"/>
      <c r="E24" s="628"/>
      <c r="F24" s="628"/>
      <c r="G24" s="628"/>
      <c r="H24" s="628"/>
      <c r="I24" s="628"/>
      <c r="J24" s="628"/>
      <c r="K24" s="628"/>
      <c r="L24" s="628"/>
      <c r="M24" s="628"/>
      <c r="N24" s="628"/>
      <c r="O24" s="628"/>
      <c r="P24" s="628"/>
      <c r="Q24" s="629"/>
      <c r="R24" s="630">
        <v>9053743</v>
      </c>
      <c r="S24" s="631"/>
      <c r="T24" s="631"/>
      <c r="U24" s="631"/>
      <c r="V24" s="631"/>
      <c r="W24" s="631"/>
      <c r="X24" s="631"/>
      <c r="Y24" s="632"/>
      <c r="Z24" s="633">
        <v>29</v>
      </c>
      <c r="AA24" s="633"/>
      <c r="AB24" s="633"/>
      <c r="AC24" s="633"/>
      <c r="AD24" s="634">
        <v>9053743</v>
      </c>
      <c r="AE24" s="634"/>
      <c r="AF24" s="634"/>
      <c r="AG24" s="634"/>
      <c r="AH24" s="634"/>
      <c r="AI24" s="634"/>
      <c r="AJ24" s="634"/>
      <c r="AK24" s="634"/>
      <c r="AL24" s="635">
        <v>58.2</v>
      </c>
      <c r="AM24" s="636"/>
      <c r="AN24" s="636"/>
      <c r="AO24" s="637"/>
      <c r="AP24" s="649" t="s">
        <v>287</v>
      </c>
      <c r="AQ24" s="650"/>
      <c r="AR24" s="650"/>
      <c r="AS24" s="650"/>
      <c r="AT24" s="650"/>
      <c r="AU24" s="650"/>
      <c r="AV24" s="650"/>
      <c r="AW24" s="650"/>
      <c r="AX24" s="650"/>
      <c r="AY24" s="650"/>
      <c r="AZ24" s="650"/>
      <c r="BA24" s="650"/>
      <c r="BB24" s="650"/>
      <c r="BC24" s="650"/>
      <c r="BD24" s="650"/>
      <c r="BE24" s="650"/>
      <c r="BF24" s="651"/>
      <c r="BG24" s="630" t="s">
        <v>128</v>
      </c>
      <c r="BH24" s="631"/>
      <c r="BI24" s="631"/>
      <c r="BJ24" s="631"/>
      <c r="BK24" s="631"/>
      <c r="BL24" s="631"/>
      <c r="BM24" s="631"/>
      <c r="BN24" s="632"/>
      <c r="BO24" s="633" t="s">
        <v>128</v>
      </c>
      <c r="BP24" s="633"/>
      <c r="BQ24" s="633"/>
      <c r="BR24" s="633"/>
      <c r="BS24" s="634" t="s">
        <v>128</v>
      </c>
      <c r="BT24" s="634"/>
      <c r="BU24" s="634"/>
      <c r="BV24" s="634"/>
      <c r="BW24" s="634"/>
      <c r="BX24" s="634"/>
      <c r="BY24" s="634"/>
      <c r="BZ24" s="634"/>
      <c r="CA24" s="634"/>
      <c r="CB24" s="638"/>
      <c r="CD24" s="641" t="s">
        <v>288</v>
      </c>
      <c r="CE24" s="642"/>
      <c r="CF24" s="642"/>
      <c r="CG24" s="642"/>
      <c r="CH24" s="642"/>
      <c r="CI24" s="642"/>
      <c r="CJ24" s="642"/>
      <c r="CK24" s="642"/>
      <c r="CL24" s="642"/>
      <c r="CM24" s="642"/>
      <c r="CN24" s="642"/>
      <c r="CO24" s="642"/>
      <c r="CP24" s="642"/>
      <c r="CQ24" s="643"/>
      <c r="CR24" s="619">
        <v>12737259</v>
      </c>
      <c r="CS24" s="620"/>
      <c r="CT24" s="620"/>
      <c r="CU24" s="620"/>
      <c r="CV24" s="620"/>
      <c r="CW24" s="620"/>
      <c r="CX24" s="620"/>
      <c r="CY24" s="621"/>
      <c r="CZ24" s="624">
        <v>42</v>
      </c>
      <c r="DA24" s="625"/>
      <c r="DB24" s="625"/>
      <c r="DC24" s="644"/>
      <c r="DD24" s="667">
        <v>8388327</v>
      </c>
      <c r="DE24" s="620"/>
      <c r="DF24" s="620"/>
      <c r="DG24" s="620"/>
      <c r="DH24" s="620"/>
      <c r="DI24" s="620"/>
      <c r="DJ24" s="620"/>
      <c r="DK24" s="621"/>
      <c r="DL24" s="667">
        <v>7687928</v>
      </c>
      <c r="DM24" s="620"/>
      <c r="DN24" s="620"/>
      <c r="DO24" s="620"/>
      <c r="DP24" s="620"/>
      <c r="DQ24" s="620"/>
      <c r="DR24" s="620"/>
      <c r="DS24" s="620"/>
      <c r="DT24" s="620"/>
      <c r="DU24" s="620"/>
      <c r="DV24" s="621"/>
      <c r="DW24" s="624">
        <v>47.4</v>
      </c>
      <c r="DX24" s="625"/>
      <c r="DY24" s="625"/>
      <c r="DZ24" s="625"/>
      <c r="EA24" s="625"/>
      <c r="EB24" s="625"/>
      <c r="EC24" s="626"/>
    </row>
    <row r="25" spans="2:133" ht="11.25" customHeight="1" x14ac:dyDescent="0.15">
      <c r="B25" s="627" t="s">
        <v>289</v>
      </c>
      <c r="C25" s="628"/>
      <c r="D25" s="628"/>
      <c r="E25" s="628"/>
      <c r="F25" s="628"/>
      <c r="G25" s="628"/>
      <c r="H25" s="628"/>
      <c r="I25" s="628"/>
      <c r="J25" s="628"/>
      <c r="K25" s="628"/>
      <c r="L25" s="628"/>
      <c r="M25" s="628"/>
      <c r="N25" s="628"/>
      <c r="O25" s="628"/>
      <c r="P25" s="628"/>
      <c r="Q25" s="629"/>
      <c r="R25" s="630">
        <v>1671678</v>
      </c>
      <c r="S25" s="631"/>
      <c r="T25" s="631"/>
      <c r="U25" s="631"/>
      <c r="V25" s="631"/>
      <c r="W25" s="631"/>
      <c r="X25" s="631"/>
      <c r="Y25" s="632"/>
      <c r="Z25" s="633">
        <v>5.3</v>
      </c>
      <c r="AA25" s="633"/>
      <c r="AB25" s="633"/>
      <c r="AC25" s="633"/>
      <c r="AD25" s="634" t="s">
        <v>128</v>
      </c>
      <c r="AE25" s="634"/>
      <c r="AF25" s="634"/>
      <c r="AG25" s="634"/>
      <c r="AH25" s="634"/>
      <c r="AI25" s="634"/>
      <c r="AJ25" s="634"/>
      <c r="AK25" s="634"/>
      <c r="AL25" s="635" t="s">
        <v>128</v>
      </c>
      <c r="AM25" s="636"/>
      <c r="AN25" s="636"/>
      <c r="AO25" s="637"/>
      <c r="AP25" s="649" t="s">
        <v>290</v>
      </c>
      <c r="AQ25" s="650"/>
      <c r="AR25" s="650"/>
      <c r="AS25" s="650"/>
      <c r="AT25" s="650"/>
      <c r="AU25" s="650"/>
      <c r="AV25" s="650"/>
      <c r="AW25" s="650"/>
      <c r="AX25" s="650"/>
      <c r="AY25" s="650"/>
      <c r="AZ25" s="650"/>
      <c r="BA25" s="650"/>
      <c r="BB25" s="650"/>
      <c r="BC25" s="650"/>
      <c r="BD25" s="650"/>
      <c r="BE25" s="650"/>
      <c r="BF25" s="651"/>
      <c r="BG25" s="630" t="s">
        <v>128</v>
      </c>
      <c r="BH25" s="631"/>
      <c r="BI25" s="631"/>
      <c r="BJ25" s="631"/>
      <c r="BK25" s="631"/>
      <c r="BL25" s="631"/>
      <c r="BM25" s="631"/>
      <c r="BN25" s="632"/>
      <c r="BO25" s="633" t="s">
        <v>128</v>
      </c>
      <c r="BP25" s="633"/>
      <c r="BQ25" s="633"/>
      <c r="BR25" s="633"/>
      <c r="BS25" s="634" t="s">
        <v>128</v>
      </c>
      <c r="BT25" s="634"/>
      <c r="BU25" s="634"/>
      <c r="BV25" s="634"/>
      <c r="BW25" s="634"/>
      <c r="BX25" s="634"/>
      <c r="BY25" s="634"/>
      <c r="BZ25" s="634"/>
      <c r="CA25" s="634"/>
      <c r="CB25" s="638"/>
      <c r="CD25" s="645" t="s">
        <v>291</v>
      </c>
      <c r="CE25" s="646"/>
      <c r="CF25" s="646"/>
      <c r="CG25" s="646"/>
      <c r="CH25" s="646"/>
      <c r="CI25" s="646"/>
      <c r="CJ25" s="646"/>
      <c r="CK25" s="646"/>
      <c r="CL25" s="646"/>
      <c r="CM25" s="646"/>
      <c r="CN25" s="646"/>
      <c r="CO25" s="646"/>
      <c r="CP25" s="646"/>
      <c r="CQ25" s="647"/>
      <c r="CR25" s="630">
        <v>5160618</v>
      </c>
      <c r="CS25" s="668"/>
      <c r="CT25" s="668"/>
      <c r="CU25" s="668"/>
      <c r="CV25" s="668"/>
      <c r="CW25" s="668"/>
      <c r="CX25" s="668"/>
      <c r="CY25" s="669"/>
      <c r="CZ25" s="635">
        <v>17</v>
      </c>
      <c r="DA25" s="670"/>
      <c r="DB25" s="670"/>
      <c r="DC25" s="673"/>
      <c r="DD25" s="639">
        <v>4887073</v>
      </c>
      <c r="DE25" s="668"/>
      <c r="DF25" s="668"/>
      <c r="DG25" s="668"/>
      <c r="DH25" s="668"/>
      <c r="DI25" s="668"/>
      <c r="DJ25" s="668"/>
      <c r="DK25" s="669"/>
      <c r="DL25" s="639">
        <v>4212639</v>
      </c>
      <c r="DM25" s="668"/>
      <c r="DN25" s="668"/>
      <c r="DO25" s="668"/>
      <c r="DP25" s="668"/>
      <c r="DQ25" s="668"/>
      <c r="DR25" s="668"/>
      <c r="DS25" s="668"/>
      <c r="DT25" s="668"/>
      <c r="DU25" s="668"/>
      <c r="DV25" s="669"/>
      <c r="DW25" s="635">
        <v>26</v>
      </c>
      <c r="DX25" s="670"/>
      <c r="DY25" s="670"/>
      <c r="DZ25" s="670"/>
      <c r="EA25" s="670"/>
      <c r="EB25" s="670"/>
      <c r="EC25" s="671"/>
    </row>
    <row r="26" spans="2:133" ht="11.25" customHeight="1" x14ac:dyDescent="0.15">
      <c r="B26" s="627" t="s">
        <v>292</v>
      </c>
      <c r="C26" s="628"/>
      <c r="D26" s="628"/>
      <c r="E26" s="628"/>
      <c r="F26" s="628"/>
      <c r="G26" s="628"/>
      <c r="H26" s="628"/>
      <c r="I26" s="628"/>
      <c r="J26" s="628"/>
      <c r="K26" s="628"/>
      <c r="L26" s="628"/>
      <c r="M26" s="628"/>
      <c r="N26" s="628"/>
      <c r="O26" s="628"/>
      <c r="P26" s="628"/>
      <c r="Q26" s="629"/>
      <c r="R26" s="630">
        <v>61403</v>
      </c>
      <c r="S26" s="631"/>
      <c r="T26" s="631"/>
      <c r="U26" s="631"/>
      <c r="V26" s="631"/>
      <c r="W26" s="631"/>
      <c r="X26" s="631"/>
      <c r="Y26" s="632"/>
      <c r="Z26" s="633">
        <v>0.2</v>
      </c>
      <c r="AA26" s="633"/>
      <c r="AB26" s="633"/>
      <c r="AC26" s="633"/>
      <c r="AD26" s="634" t="s">
        <v>128</v>
      </c>
      <c r="AE26" s="634"/>
      <c r="AF26" s="634"/>
      <c r="AG26" s="634"/>
      <c r="AH26" s="634"/>
      <c r="AI26" s="634"/>
      <c r="AJ26" s="634"/>
      <c r="AK26" s="634"/>
      <c r="AL26" s="635" t="s">
        <v>128</v>
      </c>
      <c r="AM26" s="636"/>
      <c r="AN26" s="636"/>
      <c r="AO26" s="637"/>
      <c r="AP26" s="649" t="s">
        <v>293</v>
      </c>
      <c r="AQ26" s="672"/>
      <c r="AR26" s="672"/>
      <c r="AS26" s="672"/>
      <c r="AT26" s="672"/>
      <c r="AU26" s="672"/>
      <c r="AV26" s="672"/>
      <c r="AW26" s="672"/>
      <c r="AX26" s="672"/>
      <c r="AY26" s="672"/>
      <c r="AZ26" s="672"/>
      <c r="BA26" s="672"/>
      <c r="BB26" s="672"/>
      <c r="BC26" s="672"/>
      <c r="BD26" s="672"/>
      <c r="BE26" s="672"/>
      <c r="BF26" s="651"/>
      <c r="BG26" s="630" t="s">
        <v>128</v>
      </c>
      <c r="BH26" s="631"/>
      <c r="BI26" s="631"/>
      <c r="BJ26" s="631"/>
      <c r="BK26" s="631"/>
      <c r="BL26" s="631"/>
      <c r="BM26" s="631"/>
      <c r="BN26" s="632"/>
      <c r="BO26" s="633" t="s">
        <v>128</v>
      </c>
      <c r="BP26" s="633"/>
      <c r="BQ26" s="633"/>
      <c r="BR26" s="633"/>
      <c r="BS26" s="634" t="s">
        <v>128</v>
      </c>
      <c r="BT26" s="634"/>
      <c r="BU26" s="634"/>
      <c r="BV26" s="634"/>
      <c r="BW26" s="634"/>
      <c r="BX26" s="634"/>
      <c r="BY26" s="634"/>
      <c r="BZ26" s="634"/>
      <c r="CA26" s="634"/>
      <c r="CB26" s="638"/>
      <c r="CD26" s="645" t="s">
        <v>294</v>
      </c>
      <c r="CE26" s="646"/>
      <c r="CF26" s="646"/>
      <c r="CG26" s="646"/>
      <c r="CH26" s="646"/>
      <c r="CI26" s="646"/>
      <c r="CJ26" s="646"/>
      <c r="CK26" s="646"/>
      <c r="CL26" s="646"/>
      <c r="CM26" s="646"/>
      <c r="CN26" s="646"/>
      <c r="CO26" s="646"/>
      <c r="CP26" s="646"/>
      <c r="CQ26" s="647"/>
      <c r="CR26" s="630">
        <v>3171423</v>
      </c>
      <c r="CS26" s="631"/>
      <c r="CT26" s="631"/>
      <c r="CU26" s="631"/>
      <c r="CV26" s="631"/>
      <c r="CW26" s="631"/>
      <c r="CX26" s="631"/>
      <c r="CY26" s="632"/>
      <c r="CZ26" s="635">
        <v>10.5</v>
      </c>
      <c r="DA26" s="670"/>
      <c r="DB26" s="670"/>
      <c r="DC26" s="673"/>
      <c r="DD26" s="639">
        <v>2986090</v>
      </c>
      <c r="DE26" s="631"/>
      <c r="DF26" s="631"/>
      <c r="DG26" s="631"/>
      <c r="DH26" s="631"/>
      <c r="DI26" s="631"/>
      <c r="DJ26" s="631"/>
      <c r="DK26" s="632"/>
      <c r="DL26" s="639" t="s">
        <v>128</v>
      </c>
      <c r="DM26" s="631"/>
      <c r="DN26" s="631"/>
      <c r="DO26" s="631"/>
      <c r="DP26" s="631"/>
      <c r="DQ26" s="631"/>
      <c r="DR26" s="631"/>
      <c r="DS26" s="631"/>
      <c r="DT26" s="631"/>
      <c r="DU26" s="631"/>
      <c r="DV26" s="632"/>
      <c r="DW26" s="635" t="s">
        <v>128</v>
      </c>
      <c r="DX26" s="670"/>
      <c r="DY26" s="670"/>
      <c r="DZ26" s="670"/>
      <c r="EA26" s="670"/>
      <c r="EB26" s="670"/>
      <c r="EC26" s="671"/>
    </row>
    <row r="27" spans="2:133" ht="11.25" customHeight="1" x14ac:dyDescent="0.15">
      <c r="B27" s="627" t="s">
        <v>295</v>
      </c>
      <c r="C27" s="628"/>
      <c r="D27" s="628"/>
      <c r="E27" s="628"/>
      <c r="F27" s="628"/>
      <c r="G27" s="628"/>
      <c r="H27" s="628"/>
      <c r="I27" s="628"/>
      <c r="J27" s="628"/>
      <c r="K27" s="628"/>
      <c r="L27" s="628"/>
      <c r="M27" s="628"/>
      <c r="N27" s="628"/>
      <c r="O27" s="628"/>
      <c r="P27" s="628"/>
      <c r="Q27" s="629"/>
      <c r="R27" s="630">
        <v>17241823</v>
      </c>
      <c r="S27" s="631"/>
      <c r="T27" s="631"/>
      <c r="U27" s="631"/>
      <c r="V27" s="631"/>
      <c r="W27" s="631"/>
      <c r="X27" s="631"/>
      <c r="Y27" s="632"/>
      <c r="Z27" s="633">
        <v>55.2</v>
      </c>
      <c r="AA27" s="633"/>
      <c r="AB27" s="633"/>
      <c r="AC27" s="633"/>
      <c r="AD27" s="634">
        <v>15508742</v>
      </c>
      <c r="AE27" s="634"/>
      <c r="AF27" s="634"/>
      <c r="AG27" s="634"/>
      <c r="AH27" s="634"/>
      <c r="AI27" s="634"/>
      <c r="AJ27" s="634"/>
      <c r="AK27" s="634"/>
      <c r="AL27" s="635">
        <v>99.699996948242188</v>
      </c>
      <c r="AM27" s="636"/>
      <c r="AN27" s="636"/>
      <c r="AO27" s="637"/>
      <c r="AP27" s="627" t="s">
        <v>296</v>
      </c>
      <c r="AQ27" s="628"/>
      <c r="AR27" s="628"/>
      <c r="AS27" s="628"/>
      <c r="AT27" s="628"/>
      <c r="AU27" s="628"/>
      <c r="AV27" s="628"/>
      <c r="AW27" s="628"/>
      <c r="AX27" s="628"/>
      <c r="AY27" s="628"/>
      <c r="AZ27" s="628"/>
      <c r="BA27" s="628"/>
      <c r="BB27" s="628"/>
      <c r="BC27" s="628"/>
      <c r="BD27" s="628"/>
      <c r="BE27" s="628"/>
      <c r="BF27" s="629"/>
      <c r="BG27" s="630">
        <v>4801184</v>
      </c>
      <c r="BH27" s="631"/>
      <c r="BI27" s="631"/>
      <c r="BJ27" s="631"/>
      <c r="BK27" s="631"/>
      <c r="BL27" s="631"/>
      <c r="BM27" s="631"/>
      <c r="BN27" s="632"/>
      <c r="BO27" s="633">
        <v>100</v>
      </c>
      <c r="BP27" s="633"/>
      <c r="BQ27" s="633"/>
      <c r="BR27" s="633"/>
      <c r="BS27" s="634">
        <v>76502</v>
      </c>
      <c r="BT27" s="634"/>
      <c r="BU27" s="634"/>
      <c r="BV27" s="634"/>
      <c r="BW27" s="634"/>
      <c r="BX27" s="634"/>
      <c r="BY27" s="634"/>
      <c r="BZ27" s="634"/>
      <c r="CA27" s="634"/>
      <c r="CB27" s="638"/>
      <c r="CD27" s="645" t="s">
        <v>297</v>
      </c>
      <c r="CE27" s="646"/>
      <c r="CF27" s="646"/>
      <c r="CG27" s="646"/>
      <c r="CH27" s="646"/>
      <c r="CI27" s="646"/>
      <c r="CJ27" s="646"/>
      <c r="CK27" s="646"/>
      <c r="CL27" s="646"/>
      <c r="CM27" s="646"/>
      <c r="CN27" s="646"/>
      <c r="CO27" s="646"/>
      <c r="CP27" s="646"/>
      <c r="CQ27" s="647"/>
      <c r="CR27" s="630">
        <v>5226871</v>
      </c>
      <c r="CS27" s="668"/>
      <c r="CT27" s="668"/>
      <c r="CU27" s="668"/>
      <c r="CV27" s="668"/>
      <c r="CW27" s="668"/>
      <c r="CX27" s="668"/>
      <c r="CY27" s="669"/>
      <c r="CZ27" s="635">
        <v>17.3</v>
      </c>
      <c r="DA27" s="670"/>
      <c r="DB27" s="670"/>
      <c r="DC27" s="673"/>
      <c r="DD27" s="639">
        <v>1187859</v>
      </c>
      <c r="DE27" s="668"/>
      <c r="DF27" s="668"/>
      <c r="DG27" s="668"/>
      <c r="DH27" s="668"/>
      <c r="DI27" s="668"/>
      <c r="DJ27" s="668"/>
      <c r="DK27" s="669"/>
      <c r="DL27" s="639">
        <v>1161894</v>
      </c>
      <c r="DM27" s="668"/>
      <c r="DN27" s="668"/>
      <c r="DO27" s="668"/>
      <c r="DP27" s="668"/>
      <c r="DQ27" s="668"/>
      <c r="DR27" s="668"/>
      <c r="DS27" s="668"/>
      <c r="DT27" s="668"/>
      <c r="DU27" s="668"/>
      <c r="DV27" s="669"/>
      <c r="DW27" s="635">
        <v>7.2</v>
      </c>
      <c r="DX27" s="670"/>
      <c r="DY27" s="670"/>
      <c r="DZ27" s="670"/>
      <c r="EA27" s="670"/>
      <c r="EB27" s="670"/>
      <c r="EC27" s="671"/>
    </row>
    <row r="28" spans="2:133" ht="11.25" customHeight="1" x14ac:dyDescent="0.15">
      <c r="B28" s="627" t="s">
        <v>298</v>
      </c>
      <c r="C28" s="628"/>
      <c r="D28" s="628"/>
      <c r="E28" s="628"/>
      <c r="F28" s="628"/>
      <c r="G28" s="628"/>
      <c r="H28" s="628"/>
      <c r="I28" s="628"/>
      <c r="J28" s="628"/>
      <c r="K28" s="628"/>
      <c r="L28" s="628"/>
      <c r="M28" s="628"/>
      <c r="N28" s="628"/>
      <c r="O28" s="628"/>
      <c r="P28" s="628"/>
      <c r="Q28" s="629"/>
      <c r="R28" s="630">
        <v>5279</v>
      </c>
      <c r="S28" s="631"/>
      <c r="T28" s="631"/>
      <c r="U28" s="631"/>
      <c r="V28" s="631"/>
      <c r="W28" s="631"/>
      <c r="X28" s="631"/>
      <c r="Y28" s="632"/>
      <c r="Z28" s="633">
        <v>0</v>
      </c>
      <c r="AA28" s="633"/>
      <c r="AB28" s="633"/>
      <c r="AC28" s="633"/>
      <c r="AD28" s="634">
        <v>5279</v>
      </c>
      <c r="AE28" s="634"/>
      <c r="AF28" s="634"/>
      <c r="AG28" s="634"/>
      <c r="AH28" s="634"/>
      <c r="AI28" s="634"/>
      <c r="AJ28" s="634"/>
      <c r="AK28" s="634"/>
      <c r="AL28" s="635">
        <v>0</v>
      </c>
      <c r="AM28" s="636"/>
      <c r="AN28" s="636"/>
      <c r="AO28" s="637"/>
      <c r="AP28" s="627"/>
      <c r="AQ28" s="628"/>
      <c r="AR28" s="628"/>
      <c r="AS28" s="628"/>
      <c r="AT28" s="628"/>
      <c r="AU28" s="628"/>
      <c r="AV28" s="628"/>
      <c r="AW28" s="628"/>
      <c r="AX28" s="628"/>
      <c r="AY28" s="628"/>
      <c r="AZ28" s="628"/>
      <c r="BA28" s="628"/>
      <c r="BB28" s="628"/>
      <c r="BC28" s="628"/>
      <c r="BD28" s="628"/>
      <c r="BE28" s="628"/>
      <c r="BF28" s="629"/>
      <c r="BG28" s="630"/>
      <c r="BH28" s="631"/>
      <c r="BI28" s="631"/>
      <c r="BJ28" s="631"/>
      <c r="BK28" s="631"/>
      <c r="BL28" s="631"/>
      <c r="BM28" s="631"/>
      <c r="BN28" s="632"/>
      <c r="BO28" s="633"/>
      <c r="BP28" s="633"/>
      <c r="BQ28" s="633"/>
      <c r="BR28" s="633"/>
      <c r="BS28" s="639"/>
      <c r="BT28" s="631"/>
      <c r="BU28" s="631"/>
      <c r="BV28" s="631"/>
      <c r="BW28" s="631"/>
      <c r="BX28" s="631"/>
      <c r="BY28" s="631"/>
      <c r="BZ28" s="631"/>
      <c r="CA28" s="631"/>
      <c r="CB28" s="640"/>
      <c r="CD28" s="645" t="s">
        <v>299</v>
      </c>
      <c r="CE28" s="646"/>
      <c r="CF28" s="646"/>
      <c r="CG28" s="646"/>
      <c r="CH28" s="646"/>
      <c r="CI28" s="646"/>
      <c r="CJ28" s="646"/>
      <c r="CK28" s="646"/>
      <c r="CL28" s="646"/>
      <c r="CM28" s="646"/>
      <c r="CN28" s="646"/>
      <c r="CO28" s="646"/>
      <c r="CP28" s="646"/>
      <c r="CQ28" s="647"/>
      <c r="CR28" s="630">
        <v>2349770</v>
      </c>
      <c r="CS28" s="631"/>
      <c r="CT28" s="631"/>
      <c r="CU28" s="631"/>
      <c r="CV28" s="631"/>
      <c r="CW28" s="631"/>
      <c r="CX28" s="631"/>
      <c r="CY28" s="632"/>
      <c r="CZ28" s="635">
        <v>7.8</v>
      </c>
      <c r="DA28" s="670"/>
      <c r="DB28" s="670"/>
      <c r="DC28" s="673"/>
      <c r="DD28" s="639">
        <v>2313395</v>
      </c>
      <c r="DE28" s="631"/>
      <c r="DF28" s="631"/>
      <c r="DG28" s="631"/>
      <c r="DH28" s="631"/>
      <c r="DI28" s="631"/>
      <c r="DJ28" s="631"/>
      <c r="DK28" s="632"/>
      <c r="DL28" s="639">
        <v>2313395</v>
      </c>
      <c r="DM28" s="631"/>
      <c r="DN28" s="631"/>
      <c r="DO28" s="631"/>
      <c r="DP28" s="631"/>
      <c r="DQ28" s="631"/>
      <c r="DR28" s="631"/>
      <c r="DS28" s="631"/>
      <c r="DT28" s="631"/>
      <c r="DU28" s="631"/>
      <c r="DV28" s="632"/>
      <c r="DW28" s="635">
        <v>14.3</v>
      </c>
      <c r="DX28" s="670"/>
      <c r="DY28" s="670"/>
      <c r="DZ28" s="670"/>
      <c r="EA28" s="670"/>
      <c r="EB28" s="670"/>
      <c r="EC28" s="671"/>
    </row>
    <row r="29" spans="2:133" ht="11.25" customHeight="1" x14ac:dyDescent="0.15">
      <c r="B29" s="627" t="s">
        <v>300</v>
      </c>
      <c r="C29" s="628"/>
      <c r="D29" s="628"/>
      <c r="E29" s="628"/>
      <c r="F29" s="628"/>
      <c r="G29" s="628"/>
      <c r="H29" s="628"/>
      <c r="I29" s="628"/>
      <c r="J29" s="628"/>
      <c r="K29" s="628"/>
      <c r="L29" s="628"/>
      <c r="M29" s="628"/>
      <c r="N29" s="628"/>
      <c r="O29" s="628"/>
      <c r="P29" s="628"/>
      <c r="Q29" s="629"/>
      <c r="R29" s="630">
        <v>99090</v>
      </c>
      <c r="S29" s="631"/>
      <c r="T29" s="631"/>
      <c r="U29" s="631"/>
      <c r="V29" s="631"/>
      <c r="W29" s="631"/>
      <c r="X29" s="631"/>
      <c r="Y29" s="632"/>
      <c r="Z29" s="633">
        <v>0.3</v>
      </c>
      <c r="AA29" s="633"/>
      <c r="AB29" s="633"/>
      <c r="AC29" s="633"/>
      <c r="AD29" s="634">
        <v>532</v>
      </c>
      <c r="AE29" s="634"/>
      <c r="AF29" s="634"/>
      <c r="AG29" s="634"/>
      <c r="AH29" s="634"/>
      <c r="AI29" s="634"/>
      <c r="AJ29" s="634"/>
      <c r="AK29" s="634"/>
      <c r="AL29" s="635">
        <v>0</v>
      </c>
      <c r="AM29" s="636"/>
      <c r="AN29" s="636"/>
      <c r="AO29" s="637"/>
      <c r="AP29" s="674"/>
      <c r="AQ29" s="675"/>
      <c r="AR29" s="675"/>
      <c r="AS29" s="675"/>
      <c r="AT29" s="675"/>
      <c r="AU29" s="675"/>
      <c r="AV29" s="675"/>
      <c r="AW29" s="675"/>
      <c r="AX29" s="675"/>
      <c r="AY29" s="675"/>
      <c r="AZ29" s="675"/>
      <c r="BA29" s="675"/>
      <c r="BB29" s="675"/>
      <c r="BC29" s="675"/>
      <c r="BD29" s="675"/>
      <c r="BE29" s="675"/>
      <c r="BF29" s="676"/>
      <c r="BG29" s="630"/>
      <c r="BH29" s="631"/>
      <c r="BI29" s="631"/>
      <c r="BJ29" s="631"/>
      <c r="BK29" s="631"/>
      <c r="BL29" s="631"/>
      <c r="BM29" s="631"/>
      <c r="BN29" s="632"/>
      <c r="BO29" s="633"/>
      <c r="BP29" s="633"/>
      <c r="BQ29" s="633"/>
      <c r="BR29" s="633"/>
      <c r="BS29" s="634"/>
      <c r="BT29" s="634"/>
      <c r="BU29" s="634"/>
      <c r="BV29" s="634"/>
      <c r="BW29" s="634"/>
      <c r="BX29" s="634"/>
      <c r="BY29" s="634"/>
      <c r="BZ29" s="634"/>
      <c r="CA29" s="634"/>
      <c r="CB29" s="638"/>
      <c r="CD29" s="679" t="s">
        <v>301</v>
      </c>
      <c r="CE29" s="680"/>
      <c r="CF29" s="645" t="s">
        <v>70</v>
      </c>
      <c r="CG29" s="646"/>
      <c r="CH29" s="646"/>
      <c r="CI29" s="646"/>
      <c r="CJ29" s="646"/>
      <c r="CK29" s="646"/>
      <c r="CL29" s="646"/>
      <c r="CM29" s="646"/>
      <c r="CN29" s="646"/>
      <c r="CO29" s="646"/>
      <c r="CP29" s="646"/>
      <c r="CQ29" s="647"/>
      <c r="CR29" s="630">
        <v>2349753</v>
      </c>
      <c r="CS29" s="668"/>
      <c r="CT29" s="668"/>
      <c r="CU29" s="668"/>
      <c r="CV29" s="668"/>
      <c r="CW29" s="668"/>
      <c r="CX29" s="668"/>
      <c r="CY29" s="669"/>
      <c r="CZ29" s="635">
        <v>7.8</v>
      </c>
      <c r="DA29" s="670"/>
      <c r="DB29" s="670"/>
      <c r="DC29" s="673"/>
      <c r="DD29" s="639">
        <v>2313378</v>
      </c>
      <c r="DE29" s="668"/>
      <c r="DF29" s="668"/>
      <c r="DG29" s="668"/>
      <c r="DH29" s="668"/>
      <c r="DI29" s="668"/>
      <c r="DJ29" s="668"/>
      <c r="DK29" s="669"/>
      <c r="DL29" s="639">
        <v>2313378</v>
      </c>
      <c r="DM29" s="668"/>
      <c r="DN29" s="668"/>
      <c r="DO29" s="668"/>
      <c r="DP29" s="668"/>
      <c r="DQ29" s="668"/>
      <c r="DR29" s="668"/>
      <c r="DS29" s="668"/>
      <c r="DT29" s="668"/>
      <c r="DU29" s="668"/>
      <c r="DV29" s="669"/>
      <c r="DW29" s="635">
        <v>14.3</v>
      </c>
      <c r="DX29" s="670"/>
      <c r="DY29" s="670"/>
      <c r="DZ29" s="670"/>
      <c r="EA29" s="670"/>
      <c r="EB29" s="670"/>
      <c r="EC29" s="671"/>
    </row>
    <row r="30" spans="2:133" ht="11.25" customHeight="1" x14ac:dyDescent="0.15">
      <c r="B30" s="627" t="s">
        <v>302</v>
      </c>
      <c r="C30" s="628"/>
      <c r="D30" s="628"/>
      <c r="E30" s="628"/>
      <c r="F30" s="628"/>
      <c r="G30" s="628"/>
      <c r="H30" s="628"/>
      <c r="I30" s="628"/>
      <c r="J30" s="628"/>
      <c r="K30" s="628"/>
      <c r="L30" s="628"/>
      <c r="M30" s="628"/>
      <c r="N30" s="628"/>
      <c r="O30" s="628"/>
      <c r="P30" s="628"/>
      <c r="Q30" s="629"/>
      <c r="R30" s="630">
        <v>183413</v>
      </c>
      <c r="S30" s="631"/>
      <c r="T30" s="631"/>
      <c r="U30" s="631"/>
      <c r="V30" s="631"/>
      <c r="W30" s="631"/>
      <c r="X30" s="631"/>
      <c r="Y30" s="632"/>
      <c r="Z30" s="633">
        <v>0.6</v>
      </c>
      <c r="AA30" s="633"/>
      <c r="AB30" s="633"/>
      <c r="AC30" s="633"/>
      <c r="AD30" s="634">
        <v>13749</v>
      </c>
      <c r="AE30" s="634"/>
      <c r="AF30" s="634"/>
      <c r="AG30" s="634"/>
      <c r="AH30" s="634"/>
      <c r="AI30" s="634"/>
      <c r="AJ30" s="634"/>
      <c r="AK30" s="634"/>
      <c r="AL30" s="635">
        <v>0.1</v>
      </c>
      <c r="AM30" s="636"/>
      <c r="AN30" s="636"/>
      <c r="AO30" s="637"/>
      <c r="AP30" s="609" t="s">
        <v>220</v>
      </c>
      <c r="AQ30" s="610"/>
      <c r="AR30" s="610"/>
      <c r="AS30" s="610"/>
      <c r="AT30" s="610"/>
      <c r="AU30" s="610"/>
      <c r="AV30" s="610"/>
      <c r="AW30" s="610"/>
      <c r="AX30" s="610"/>
      <c r="AY30" s="610"/>
      <c r="AZ30" s="610"/>
      <c r="BA30" s="610"/>
      <c r="BB30" s="610"/>
      <c r="BC30" s="610"/>
      <c r="BD30" s="610"/>
      <c r="BE30" s="610"/>
      <c r="BF30" s="611"/>
      <c r="BG30" s="609" t="s">
        <v>303</v>
      </c>
      <c r="BH30" s="677"/>
      <c r="BI30" s="677"/>
      <c r="BJ30" s="677"/>
      <c r="BK30" s="677"/>
      <c r="BL30" s="677"/>
      <c r="BM30" s="677"/>
      <c r="BN30" s="677"/>
      <c r="BO30" s="677"/>
      <c r="BP30" s="677"/>
      <c r="BQ30" s="678"/>
      <c r="BR30" s="609" t="s">
        <v>304</v>
      </c>
      <c r="BS30" s="677"/>
      <c r="BT30" s="677"/>
      <c r="BU30" s="677"/>
      <c r="BV30" s="677"/>
      <c r="BW30" s="677"/>
      <c r="BX30" s="677"/>
      <c r="BY30" s="677"/>
      <c r="BZ30" s="677"/>
      <c r="CA30" s="677"/>
      <c r="CB30" s="678"/>
      <c r="CD30" s="681"/>
      <c r="CE30" s="682"/>
      <c r="CF30" s="645" t="s">
        <v>305</v>
      </c>
      <c r="CG30" s="646"/>
      <c r="CH30" s="646"/>
      <c r="CI30" s="646"/>
      <c r="CJ30" s="646"/>
      <c r="CK30" s="646"/>
      <c r="CL30" s="646"/>
      <c r="CM30" s="646"/>
      <c r="CN30" s="646"/>
      <c r="CO30" s="646"/>
      <c r="CP30" s="646"/>
      <c r="CQ30" s="647"/>
      <c r="CR30" s="630">
        <v>2246154</v>
      </c>
      <c r="CS30" s="631"/>
      <c r="CT30" s="631"/>
      <c r="CU30" s="631"/>
      <c r="CV30" s="631"/>
      <c r="CW30" s="631"/>
      <c r="CX30" s="631"/>
      <c r="CY30" s="632"/>
      <c r="CZ30" s="635">
        <v>7.4</v>
      </c>
      <c r="DA30" s="670"/>
      <c r="DB30" s="670"/>
      <c r="DC30" s="673"/>
      <c r="DD30" s="639">
        <v>2212168</v>
      </c>
      <c r="DE30" s="631"/>
      <c r="DF30" s="631"/>
      <c r="DG30" s="631"/>
      <c r="DH30" s="631"/>
      <c r="DI30" s="631"/>
      <c r="DJ30" s="631"/>
      <c r="DK30" s="632"/>
      <c r="DL30" s="639">
        <v>2212168</v>
      </c>
      <c r="DM30" s="631"/>
      <c r="DN30" s="631"/>
      <c r="DO30" s="631"/>
      <c r="DP30" s="631"/>
      <c r="DQ30" s="631"/>
      <c r="DR30" s="631"/>
      <c r="DS30" s="631"/>
      <c r="DT30" s="631"/>
      <c r="DU30" s="631"/>
      <c r="DV30" s="632"/>
      <c r="DW30" s="635">
        <v>13.6</v>
      </c>
      <c r="DX30" s="670"/>
      <c r="DY30" s="670"/>
      <c r="DZ30" s="670"/>
      <c r="EA30" s="670"/>
      <c r="EB30" s="670"/>
      <c r="EC30" s="671"/>
    </row>
    <row r="31" spans="2:133" ht="11.25" customHeight="1" x14ac:dyDescent="0.15">
      <c r="B31" s="627" t="s">
        <v>306</v>
      </c>
      <c r="C31" s="628"/>
      <c r="D31" s="628"/>
      <c r="E31" s="628"/>
      <c r="F31" s="628"/>
      <c r="G31" s="628"/>
      <c r="H31" s="628"/>
      <c r="I31" s="628"/>
      <c r="J31" s="628"/>
      <c r="K31" s="628"/>
      <c r="L31" s="628"/>
      <c r="M31" s="628"/>
      <c r="N31" s="628"/>
      <c r="O31" s="628"/>
      <c r="P31" s="628"/>
      <c r="Q31" s="629"/>
      <c r="R31" s="630">
        <v>65119</v>
      </c>
      <c r="S31" s="631"/>
      <c r="T31" s="631"/>
      <c r="U31" s="631"/>
      <c r="V31" s="631"/>
      <c r="W31" s="631"/>
      <c r="X31" s="631"/>
      <c r="Y31" s="632"/>
      <c r="Z31" s="633">
        <v>0.2</v>
      </c>
      <c r="AA31" s="633"/>
      <c r="AB31" s="633"/>
      <c r="AC31" s="633"/>
      <c r="AD31" s="634" t="s">
        <v>128</v>
      </c>
      <c r="AE31" s="634"/>
      <c r="AF31" s="634"/>
      <c r="AG31" s="634"/>
      <c r="AH31" s="634"/>
      <c r="AI31" s="634"/>
      <c r="AJ31" s="634"/>
      <c r="AK31" s="634"/>
      <c r="AL31" s="635" t="s">
        <v>128</v>
      </c>
      <c r="AM31" s="636"/>
      <c r="AN31" s="636"/>
      <c r="AO31" s="637"/>
      <c r="AP31" s="685" t="s">
        <v>307</v>
      </c>
      <c r="AQ31" s="686"/>
      <c r="AR31" s="686"/>
      <c r="AS31" s="686"/>
      <c r="AT31" s="691" t="s">
        <v>308</v>
      </c>
      <c r="AU31" s="360"/>
      <c r="AV31" s="360"/>
      <c r="AW31" s="360"/>
      <c r="AX31" s="616" t="s">
        <v>185</v>
      </c>
      <c r="AY31" s="617"/>
      <c r="AZ31" s="617"/>
      <c r="BA31" s="617"/>
      <c r="BB31" s="617"/>
      <c r="BC31" s="617"/>
      <c r="BD31" s="617"/>
      <c r="BE31" s="617"/>
      <c r="BF31" s="618"/>
      <c r="BG31" s="694">
        <v>99.2</v>
      </c>
      <c r="BH31" s="695"/>
      <c r="BI31" s="695"/>
      <c r="BJ31" s="695"/>
      <c r="BK31" s="695"/>
      <c r="BL31" s="695"/>
      <c r="BM31" s="625">
        <v>96.3</v>
      </c>
      <c r="BN31" s="695"/>
      <c r="BO31" s="695"/>
      <c r="BP31" s="695"/>
      <c r="BQ31" s="696"/>
      <c r="BR31" s="694">
        <v>99</v>
      </c>
      <c r="BS31" s="695"/>
      <c r="BT31" s="695"/>
      <c r="BU31" s="695"/>
      <c r="BV31" s="695"/>
      <c r="BW31" s="695"/>
      <c r="BX31" s="625">
        <v>96.2</v>
      </c>
      <c r="BY31" s="695"/>
      <c r="BZ31" s="695"/>
      <c r="CA31" s="695"/>
      <c r="CB31" s="696"/>
      <c r="CD31" s="681"/>
      <c r="CE31" s="682"/>
      <c r="CF31" s="645" t="s">
        <v>309</v>
      </c>
      <c r="CG31" s="646"/>
      <c r="CH31" s="646"/>
      <c r="CI31" s="646"/>
      <c r="CJ31" s="646"/>
      <c r="CK31" s="646"/>
      <c r="CL31" s="646"/>
      <c r="CM31" s="646"/>
      <c r="CN31" s="646"/>
      <c r="CO31" s="646"/>
      <c r="CP31" s="646"/>
      <c r="CQ31" s="647"/>
      <c r="CR31" s="630">
        <v>103599</v>
      </c>
      <c r="CS31" s="668"/>
      <c r="CT31" s="668"/>
      <c r="CU31" s="668"/>
      <c r="CV31" s="668"/>
      <c r="CW31" s="668"/>
      <c r="CX31" s="668"/>
      <c r="CY31" s="669"/>
      <c r="CZ31" s="635">
        <v>0.3</v>
      </c>
      <c r="DA31" s="670"/>
      <c r="DB31" s="670"/>
      <c r="DC31" s="673"/>
      <c r="DD31" s="639">
        <v>101210</v>
      </c>
      <c r="DE31" s="668"/>
      <c r="DF31" s="668"/>
      <c r="DG31" s="668"/>
      <c r="DH31" s="668"/>
      <c r="DI31" s="668"/>
      <c r="DJ31" s="668"/>
      <c r="DK31" s="669"/>
      <c r="DL31" s="639">
        <v>101210</v>
      </c>
      <c r="DM31" s="668"/>
      <c r="DN31" s="668"/>
      <c r="DO31" s="668"/>
      <c r="DP31" s="668"/>
      <c r="DQ31" s="668"/>
      <c r="DR31" s="668"/>
      <c r="DS31" s="668"/>
      <c r="DT31" s="668"/>
      <c r="DU31" s="668"/>
      <c r="DV31" s="669"/>
      <c r="DW31" s="635">
        <v>0.6</v>
      </c>
      <c r="DX31" s="670"/>
      <c r="DY31" s="670"/>
      <c r="DZ31" s="670"/>
      <c r="EA31" s="670"/>
      <c r="EB31" s="670"/>
      <c r="EC31" s="671"/>
    </row>
    <row r="32" spans="2:133" ht="11.25" customHeight="1" x14ac:dyDescent="0.15">
      <c r="B32" s="627" t="s">
        <v>310</v>
      </c>
      <c r="C32" s="628"/>
      <c r="D32" s="628"/>
      <c r="E32" s="628"/>
      <c r="F32" s="628"/>
      <c r="G32" s="628"/>
      <c r="H32" s="628"/>
      <c r="I32" s="628"/>
      <c r="J32" s="628"/>
      <c r="K32" s="628"/>
      <c r="L32" s="628"/>
      <c r="M32" s="628"/>
      <c r="N32" s="628"/>
      <c r="O32" s="628"/>
      <c r="P32" s="628"/>
      <c r="Q32" s="629"/>
      <c r="R32" s="630">
        <v>5700244</v>
      </c>
      <c r="S32" s="631"/>
      <c r="T32" s="631"/>
      <c r="U32" s="631"/>
      <c r="V32" s="631"/>
      <c r="W32" s="631"/>
      <c r="X32" s="631"/>
      <c r="Y32" s="632"/>
      <c r="Z32" s="633">
        <v>18.2</v>
      </c>
      <c r="AA32" s="633"/>
      <c r="AB32" s="633"/>
      <c r="AC32" s="633"/>
      <c r="AD32" s="634" t="s">
        <v>128</v>
      </c>
      <c r="AE32" s="634"/>
      <c r="AF32" s="634"/>
      <c r="AG32" s="634"/>
      <c r="AH32" s="634"/>
      <c r="AI32" s="634"/>
      <c r="AJ32" s="634"/>
      <c r="AK32" s="634"/>
      <c r="AL32" s="635" t="s">
        <v>128</v>
      </c>
      <c r="AM32" s="636"/>
      <c r="AN32" s="636"/>
      <c r="AO32" s="637"/>
      <c r="AP32" s="687"/>
      <c r="AQ32" s="688"/>
      <c r="AR32" s="688"/>
      <c r="AS32" s="688"/>
      <c r="AT32" s="692"/>
      <c r="AU32" s="361" t="s">
        <v>311</v>
      </c>
      <c r="AV32" s="361"/>
      <c r="AW32" s="361"/>
      <c r="AX32" s="627" t="s">
        <v>312</v>
      </c>
      <c r="AY32" s="628"/>
      <c r="AZ32" s="628"/>
      <c r="BA32" s="628"/>
      <c r="BB32" s="628"/>
      <c r="BC32" s="628"/>
      <c r="BD32" s="628"/>
      <c r="BE32" s="628"/>
      <c r="BF32" s="629"/>
      <c r="BG32" s="697">
        <v>99.3</v>
      </c>
      <c r="BH32" s="668"/>
      <c r="BI32" s="668"/>
      <c r="BJ32" s="668"/>
      <c r="BK32" s="668"/>
      <c r="BL32" s="668"/>
      <c r="BM32" s="636">
        <v>97.7</v>
      </c>
      <c r="BN32" s="698"/>
      <c r="BO32" s="698"/>
      <c r="BP32" s="698"/>
      <c r="BQ32" s="699"/>
      <c r="BR32" s="697">
        <v>99.1</v>
      </c>
      <c r="BS32" s="668"/>
      <c r="BT32" s="668"/>
      <c r="BU32" s="668"/>
      <c r="BV32" s="668"/>
      <c r="BW32" s="668"/>
      <c r="BX32" s="636">
        <v>97.6</v>
      </c>
      <c r="BY32" s="698"/>
      <c r="BZ32" s="698"/>
      <c r="CA32" s="698"/>
      <c r="CB32" s="699"/>
      <c r="CD32" s="683"/>
      <c r="CE32" s="684"/>
      <c r="CF32" s="645" t="s">
        <v>313</v>
      </c>
      <c r="CG32" s="646"/>
      <c r="CH32" s="646"/>
      <c r="CI32" s="646"/>
      <c r="CJ32" s="646"/>
      <c r="CK32" s="646"/>
      <c r="CL32" s="646"/>
      <c r="CM32" s="646"/>
      <c r="CN32" s="646"/>
      <c r="CO32" s="646"/>
      <c r="CP32" s="646"/>
      <c r="CQ32" s="647"/>
      <c r="CR32" s="630">
        <v>17</v>
      </c>
      <c r="CS32" s="631"/>
      <c r="CT32" s="631"/>
      <c r="CU32" s="631"/>
      <c r="CV32" s="631"/>
      <c r="CW32" s="631"/>
      <c r="CX32" s="631"/>
      <c r="CY32" s="632"/>
      <c r="CZ32" s="635">
        <v>0</v>
      </c>
      <c r="DA32" s="670"/>
      <c r="DB32" s="670"/>
      <c r="DC32" s="673"/>
      <c r="DD32" s="639">
        <v>17</v>
      </c>
      <c r="DE32" s="631"/>
      <c r="DF32" s="631"/>
      <c r="DG32" s="631"/>
      <c r="DH32" s="631"/>
      <c r="DI32" s="631"/>
      <c r="DJ32" s="631"/>
      <c r="DK32" s="632"/>
      <c r="DL32" s="639">
        <v>17</v>
      </c>
      <c r="DM32" s="631"/>
      <c r="DN32" s="631"/>
      <c r="DO32" s="631"/>
      <c r="DP32" s="631"/>
      <c r="DQ32" s="631"/>
      <c r="DR32" s="631"/>
      <c r="DS32" s="631"/>
      <c r="DT32" s="631"/>
      <c r="DU32" s="631"/>
      <c r="DV32" s="632"/>
      <c r="DW32" s="635">
        <v>0</v>
      </c>
      <c r="DX32" s="670"/>
      <c r="DY32" s="670"/>
      <c r="DZ32" s="670"/>
      <c r="EA32" s="670"/>
      <c r="EB32" s="670"/>
      <c r="EC32" s="671"/>
    </row>
    <row r="33" spans="2:133" ht="11.25" customHeight="1" x14ac:dyDescent="0.15">
      <c r="B33" s="655" t="s">
        <v>314</v>
      </c>
      <c r="C33" s="656"/>
      <c r="D33" s="656"/>
      <c r="E33" s="656"/>
      <c r="F33" s="656"/>
      <c r="G33" s="656"/>
      <c r="H33" s="656"/>
      <c r="I33" s="656"/>
      <c r="J33" s="656"/>
      <c r="K33" s="656"/>
      <c r="L33" s="656"/>
      <c r="M33" s="656"/>
      <c r="N33" s="656"/>
      <c r="O33" s="656"/>
      <c r="P33" s="656"/>
      <c r="Q33" s="657"/>
      <c r="R33" s="630" t="s">
        <v>128</v>
      </c>
      <c r="S33" s="631"/>
      <c r="T33" s="631"/>
      <c r="U33" s="631"/>
      <c r="V33" s="631"/>
      <c r="W33" s="631"/>
      <c r="X33" s="631"/>
      <c r="Y33" s="632"/>
      <c r="Z33" s="633" t="s">
        <v>128</v>
      </c>
      <c r="AA33" s="633"/>
      <c r="AB33" s="633"/>
      <c r="AC33" s="633"/>
      <c r="AD33" s="634" t="s">
        <v>128</v>
      </c>
      <c r="AE33" s="634"/>
      <c r="AF33" s="634"/>
      <c r="AG33" s="634"/>
      <c r="AH33" s="634"/>
      <c r="AI33" s="634"/>
      <c r="AJ33" s="634"/>
      <c r="AK33" s="634"/>
      <c r="AL33" s="635" t="s">
        <v>128</v>
      </c>
      <c r="AM33" s="636"/>
      <c r="AN33" s="636"/>
      <c r="AO33" s="637"/>
      <c r="AP33" s="689"/>
      <c r="AQ33" s="690"/>
      <c r="AR33" s="690"/>
      <c r="AS33" s="690"/>
      <c r="AT33" s="693"/>
      <c r="AU33" s="362"/>
      <c r="AV33" s="362"/>
      <c r="AW33" s="362"/>
      <c r="AX33" s="674" t="s">
        <v>315</v>
      </c>
      <c r="AY33" s="675"/>
      <c r="AZ33" s="675"/>
      <c r="BA33" s="675"/>
      <c r="BB33" s="675"/>
      <c r="BC33" s="675"/>
      <c r="BD33" s="675"/>
      <c r="BE33" s="675"/>
      <c r="BF33" s="676"/>
      <c r="BG33" s="700">
        <v>99</v>
      </c>
      <c r="BH33" s="701"/>
      <c r="BI33" s="701"/>
      <c r="BJ33" s="701"/>
      <c r="BK33" s="701"/>
      <c r="BL33" s="701"/>
      <c r="BM33" s="702">
        <v>94.4</v>
      </c>
      <c r="BN33" s="701"/>
      <c r="BO33" s="701"/>
      <c r="BP33" s="701"/>
      <c r="BQ33" s="703"/>
      <c r="BR33" s="700">
        <v>98.7</v>
      </c>
      <c r="BS33" s="701"/>
      <c r="BT33" s="701"/>
      <c r="BU33" s="701"/>
      <c r="BV33" s="701"/>
      <c r="BW33" s="701"/>
      <c r="BX33" s="702">
        <v>94.4</v>
      </c>
      <c r="BY33" s="701"/>
      <c r="BZ33" s="701"/>
      <c r="CA33" s="701"/>
      <c r="CB33" s="703"/>
      <c r="CD33" s="645" t="s">
        <v>316</v>
      </c>
      <c r="CE33" s="646"/>
      <c r="CF33" s="646"/>
      <c r="CG33" s="646"/>
      <c r="CH33" s="646"/>
      <c r="CI33" s="646"/>
      <c r="CJ33" s="646"/>
      <c r="CK33" s="646"/>
      <c r="CL33" s="646"/>
      <c r="CM33" s="646"/>
      <c r="CN33" s="646"/>
      <c r="CO33" s="646"/>
      <c r="CP33" s="646"/>
      <c r="CQ33" s="647"/>
      <c r="CR33" s="630">
        <v>13604171</v>
      </c>
      <c r="CS33" s="668"/>
      <c r="CT33" s="668"/>
      <c r="CU33" s="668"/>
      <c r="CV33" s="668"/>
      <c r="CW33" s="668"/>
      <c r="CX33" s="668"/>
      <c r="CY33" s="669"/>
      <c r="CZ33" s="635">
        <v>44.9</v>
      </c>
      <c r="DA33" s="670"/>
      <c r="DB33" s="670"/>
      <c r="DC33" s="673"/>
      <c r="DD33" s="639">
        <v>10762967</v>
      </c>
      <c r="DE33" s="668"/>
      <c r="DF33" s="668"/>
      <c r="DG33" s="668"/>
      <c r="DH33" s="668"/>
      <c r="DI33" s="668"/>
      <c r="DJ33" s="668"/>
      <c r="DK33" s="669"/>
      <c r="DL33" s="639">
        <v>7278490</v>
      </c>
      <c r="DM33" s="668"/>
      <c r="DN33" s="668"/>
      <c r="DO33" s="668"/>
      <c r="DP33" s="668"/>
      <c r="DQ33" s="668"/>
      <c r="DR33" s="668"/>
      <c r="DS33" s="668"/>
      <c r="DT33" s="668"/>
      <c r="DU33" s="668"/>
      <c r="DV33" s="669"/>
      <c r="DW33" s="635">
        <v>44.9</v>
      </c>
      <c r="DX33" s="670"/>
      <c r="DY33" s="670"/>
      <c r="DZ33" s="670"/>
      <c r="EA33" s="670"/>
      <c r="EB33" s="670"/>
      <c r="EC33" s="671"/>
    </row>
    <row r="34" spans="2:133" ht="11.25" customHeight="1" x14ac:dyDescent="0.15">
      <c r="B34" s="627" t="s">
        <v>317</v>
      </c>
      <c r="C34" s="628"/>
      <c r="D34" s="628"/>
      <c r="E34" s="628"/>
      <c r="F34" s="628"/>
      <c r="G34" s="628"/>
      <c r="H34" s="628"/>
      <c r="I34" s="628"/>
      <c r="J34" s="628"/>
      <c r="K34" s="628"/>
      <c r="L34" s="628"/>
      <c r="M34" s="628"/>
      <c r="N34" s="628"/>
      <c r="O34" s="628"/>
      <c r="P34" s="628"/>
      <c r="Q34" s="629"/>
      <c r="R34" s="630">
        <v>2314413</v>
      </c>
      <c r="S34" s="631"/>
      <c r="T34" s="631"/>
      <c r="U34" s="631"/>
      <c r="V34" s="631"/>
      <c r="W34" s="631"/>
      <c r="X34" s="631"/>
      <c r="Y34" s="632"/>
      <c r="Z34" s="633">
        <v>7.4</v>
      </c>
      <c r="AA34" s="633"/>
      <c r="AB34" s="633"/>
      <c r="AC34" s="633"/>
      <c r="AD34" s="634" t="s">
        <v>128</v>
      </c>
      <c r="AE34" s="634"/>
      <c r="AF34" s="634"/>
      <c r="AG34" s="634"/>
      <c r="AH34" s="634"/>
      <c r="AI34" s="634"/>
      <c r="AJ34" s="634"/>
      <c r="AK34" s="634"/>
      <c r="AL34" s="635" t="s">
        <v>128</v>
      </c>
      <c r="AM34" s="636"/>
      <c r="AN34" s="636"/>
      <c r="AO34" s="637"/>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45" t="s">
        <v>318</v>
      </c>
      <c r="CE34" s="646"/>
      <c r="CF34" s="646"/>
      <c r="CG34" s="646"/>
      <c r="CH34" s="646"/>
      <c r="CI34" s="646"/>
      <c r="CJ34" s="646"/>
      <c r="CK34" s="646"/>
      <c r="CL34" s="646"/>
      <c r="CM34" s="646"/>
      <c r="CN34" s="646"/>
      <c r="CO34" s="646"/>
      <c r="CP34" s="646"/>
      <c r="CQ34" s="647"/>
      <c r="CR34" s="630">
        <v>4066438</v>
      </c>
      <c r="CS34" s="631"/>
      <c r="CT34" s="631"/>
      <c r="CU34" s="631"/>
      <c r="CV34" s="631"/>
      <c r="CW34" s="631"/>
      <c r="CX34" s="631"/>
      <c r="CY34" s="632"/>
      <c r="CZ34" s="635">
        <v>13.4</v>
      </c>
      <c r="DA34" s="670"/>
      <c r="DB34" s="670"/>
      <c r="DC34" s="673"/>
      <c r="DD34" s="639">
        <v>3248317</v>
      </c>
      <c r="DE34" s="631"/>
      <c r="DF34" s="631"/>
      <c r="DG34" s="631"/>
      <c r="DH34" s="631"/>
      <c r="DI34" s="631"/>
      <c r="DJ34" s="631"/>
      <c r="DK34" s="632"/>
      <c r="DL34" s="639">
        <v>2872273</v>
      </c>
      <c r="DM34" s="631"/>
      <c r="DN34" s="631"/>
      <c r="DO34" s="631"/>
      <c r="DP34" s="631"/>
      <c r="DQ34" s="631"/>
      <c r="DR34" s="631"/>
      <c r="DS34" s="631"/>
      <c r="DT34" s="631"/>
      <c r="DU34" s="631"/>
      <c r="DV34" s="632"/>
      <c r="DW34" s="635">
        <v>17.7</v>
      </c>
      <c r="DX34" s="670"/>
      <c r="DY34" s="670"/>
      <c r="DZ34" s="670"/>
      <c r="EA34" s="670"/>
      <c r="EB34" s="670"/>
      <c r="EC34" s="671"/>
    </row>
    <row r="35" spans="2:133" ht="11.25" customHeight="1" x14ac:dyDescent="0.15">
      <c r="B35" s="627" t="s">
        <v>319</v>
      </c>
      <c r="C35" s="628"/>
      <c r="D35" s="628"/>
      <c r="E35" s="628"/>
      <c r="F35" s="628"/>
      <c r="G35" s="628"/>
      <c r="H35" s="628"/>
      <c r="I35" s="628"/>
      <c r="J35" s="628"/>
      <c r="K35" s="628"/>
      <c r="L35" s="628"/>
      <c r="M35" s="628"/>
      <c r="N35" s="628"/>
      <c r="O35" s="628"/>
      <c r="P35" s="628"/>
      <c r="Q35" s="629"/>
      <c r="R35" s="630">
        <v>59416</v>
      </c>
      <c r="S35" s="631"/>
      <c r="T35" s="631"/>
      <c r="U35" s="631"/>
      <c r="V35" s="631"/>
      <c r="W35" s="631"/>
      <c r="X35" s="631"/>
      <c r="Y35" s="632"/>
      <c r="Z35" s="633">
        <v>0.2</v>
      </c>
      <c r="AA35" s="633"/>
      <c r="AB35" s="633"/>
      <c r="AC35" s="633"/>
      <c r="AD35" s="634">
        <v>7000</v>
      </c>
      <c r="AE35" s="634"/>
      <c r="AF35" s="634"/>
      <c r="AG35" s="634"/>
      <c r="AH35" s="634"/>
      <c r="AI35" s="634"/>
      <c r="AJ35" s="634"/>
      <c r="AK35" s="634"/>
      <c r="AL35" s="635">
        <v>0</v>
      </c>
      <c r="AM35" s="636"/>
      <c r="AN35" s="636"/>
      <c r="AO35" s="637"/>
      <c r="AP35" s="218"/>
      <c r="AQ35" s="609" t="s">
        <v>320</v>
      </c>
      <c r="AR35" s="610"/>
      <c r="AS35" s="610"/>
      <c r="AT35" s="610"/>
      <c r="AU35" s="610"/>
      <c r="AV35" s="610"/>
      <c r="AW35" s="610"/>
      <c r="AX35" s="610"/>
      <c r="AY35" s="610"/>
      <c r="AZ35" s="610"/>
      <c r="BA35" s="610"/>
      <c r="BB35" s="610"/>
      <c r="BC35" s="610"/>
      <c r="BD35" s="610"/>
      <c r="BE35" s="610"/>
      <c r="BF35" s="611"/>
      <c r="BG35" s="609" t="s">
        <v>321</v>
      </c>
      <c r="BH35" s="610"/>
      <c r="BI35" s="610"/>
      <c r="BJ35" s="610"/>
      <c r="BK35" s="610"/>
      <c r="BL35" s="610"/>
      <c r="BM35" s="610"/>
      <c r="BN35" s="610"/>
      <c r="BO35" s="610"/>
      <c r="BP35" s="610"/>
      <c r="BQ35" s="610"/>
      <c r="BR35" s="610"/>
      <c r="BS35" s="610"/>
      <c r="BT35" s="610"/>
      <c r="BU35" s="610"/>
      <c r="BV35" s="610"/>
      <c r="BW35" s="610"/>
      <c r="BX35" s="610"/>
      <c r="BY35" s="610"/>
      <c r="BZ35" s="610"/>
      <c r="CA35" s="610"/>
      <c r="CB35" s="611"/>
      <c r="CD35" s="645" t="s">
        <v>322</v>
      </c>
      <c r="CE35" s="646"/>
      <c r="CF35" s="646"/>
      <c r="CG35" s="646"/>
      <c r="CH35" s="646"/>
      <c r="CI35" s="646"/>
      <c r="CJ35" s="646"/>
      <c r="CK35" s="646"/>
      <c r="CL35" s="646"/>
      <c r="CM35" s="646"/>
      <c r="CN35" s="646"/>
      <c r="CO35" s="646"/>
      <c r="CP35" s="646"/>
      <c r="CQ35" s="647"/>
      <c r="CR35" s="630">
        <v>1252057</v>
      </c>
      <c r="CS35" s="668"/>
      <c r="CT35" s="668"/>
      <c r="CU35" s="668"/>
      <c r="CV35" s="668"/>
      <c r="CW35" s="668"/>
      <c r="CX35" s="668"/>
      <c r="CY35" s="669"/>
      <c r="CZ35" s="635">
        <v>4.0999999999999996</v>
      </c>
      <c r="DA35" s="670"/>
      <c r="DB35" s="670"/>
      <c r="DC35" s="673"/>
      <c r="DD35" s="639">
        <v>906287</v>
      </c>
      <c r="DE35" s="668"/>
      <c r="DF35" s="668"/>
      <c r="DG35" s="668"/>
      <c r="DH35" s="668"/>
      <c r="DI35" s="668"/>
      <c r="DJ35" s="668"/>
      <c r="DK35" s="669"/>
      <c r="DL35" s="639">
        <v>307347</v>
      </c>
      <c r="DM35" s="668"/>
      <c r="DN35" s="668"/>
      <c r="DO35" s="668"/>
      <c r="DP35" s="668"/>
      <c r="DQ35" s="668"/>
      <c r="DR35" s="668"/>
      <c r="DS35" s="668"/>
      <c r="DT35" s="668"/>
      <c r="DU35" s="668"/>
      <c r="DV35" s="669"/>
      <c r="DW35" s="635">
        <v>1.9</v>
      </c>
      <c r="DX35" s="670"/>
      <c r="DY35" s="670"/>
      <c r="DZ35" s="670"/>
      <c r="EA35" s="670"/>
      <c r="EB35" s="670"/>
      <c r="EC35" s="671"/>
    </row>
    <row r="36" spans="2:133" ht="11.25" customHeight="1" x14ac:dyDescent="0.15">
      <c r="B36" s="627" t="s">
        <v>323</v>
      </c>
      <c r="C36" s="628"/>
      <c r="D36" s="628"/>
      <c r="E36" s="628"/>
      <c r="F36" s="628"/>
      <c r="G36" s="628"/>
      <c r="H36" s="628"/>
      <c r="I36" s="628"/>
      <c r="J36" s="628"/>
      <c r="K36" s="628"/>
      <c r="L36" s="628"/>
      <c r="M36" s="628"/>
      <c r="N36" s="628"/>
      <c r="O36" s="628"/>
      <c r="P36" s="628"/>
      <c r="Q36" s="629"/>
      <c r="R36" s="630">
        <v>119097</v>
      </c>
      <c r="S36" s="631"/>
      <c r="T36" s="631"/>
      <c r="U36" s="631"/>
      <c r="V36" s="631"/>
      <c r="W36" s="631"/>
      <c r="X36" s="631"/>
      <c r="Y36" s="632"/>
      <c r="Z36" s="633">
        <v>0.4</v>
      </c>
      <c r="AA36" s="633"/>
      <c r="AB36" s="633"/>
      <c r="AC36" s="633"/>
      <c r="AD36" s="634" t="s">
        <v>128</v>
      </c>
      <c r="AE36" s="634"/>
      <c r="AF36" s="634"/>
      <c r="AG36" s="634"/>
      <c r="AH36" s="634"/>
      <c r="AI36" s="634"/>
      <c r="AJ36" s="634"/>
      <c r="AK36" s="634"/>
      <c r="AL36" s="635" t="s">
        <v>128</v>
      </c>
      <c r="AM36" s="636"/>
      <c r="AN36" s="636"/>
      <c r="AO36" s="637"/>
      <c r="AP36" s="218"/>
      <c r="AQ36" s="704" t="s">
        <v>324</v>
      </c>
      <c r="AR36" s="705"/>
      <c r="AS36" s="705"/>
      <c r="AT36" s="705"/>
      <c r="AU36" s="705"/>
      <c r="AV36" s="705"/>
      <c r="AW36" s="705"/>
      <c r="AX36" s="705"/>
      <c r="AY36" s="706"/>
      <c r="AZ36" s="619">
        <v>3125491</v>
      </c>
      <c r="BA36" s="620"/>
      <c r="BB36" s="620"/>
      <c r="BC36" s="620"/>
      <c r="BD36" s="620"/>
      <c r="BE36" s="620"/>
      <c r="BF36" s="707"/>
      <c r="BG36" s="641" t="s">
        <v>325</v>
      </c>
      <c r="BH36" s="642"/>
      <c r="BI36" s="642"/>
      <c r="BJ36" s="642"/>
      <c r="BK36" s="642"/>
      <c r="BL36" s="642"/>
      <c r="BM36" s="642"/>
      <c r="BN36" s="642"/>
      <c r="BO36" s="642"/>
      <c r="BP36" s="642"/>
      <c r="BQ36" s="642"/>
      <c r="BR36" s="642"/>
      <c r="BS36" s="642"/>
      <c r="BT36" s="642"/>
      <c r="BU36" s="643"/>
      <c r="BV36" s="619">
        <v>63161</v>
      </c>
      <c r="BW36" s="620"/>
      <c r="BX36" s="620"/>
      <c r="BY36" s="620"/>
      <c r="BZ36" s="620"/>
      <c r="CA36" s="620"/>
      <c r="CB36" s="707"/>
      <c r="CD36" s="645" t="s">
        <v>326</v>
      </c>
      <c r="CE36" s="646"/>
      <c r="CF36" s="646"/>
      <c r="CG36" s="646"/>
      <c r="CH36" s="646"/>
      <c r="CI36" s="646"/>
      <c r="CJ36" s="646"/>
      <c r="CK36" s="646"/>
      <c r="CL36" s="646"/>
      <c r="CM36" s="646"/>
      <c r="CN36" s="646"/>
      <c r="CO36" s="646"/>
      <c r="CP36" s="646"/>
      <c r="CQ36" s="647"/>
      <c r="CR36" s="630">
        <v>4335110</v>
      </c>
      <c r="CS36" s="631"/>
      <c r="CT36" s="631"/>
      <c r="CU36" s="631"/>
      <c r="CV36" s="631"/>
      <c r="CW36" s="631"/>
      <c r="CX36" s="631"/>
      <c r="CY36" s="632"/>
      <c r="CZ36" s="635">
        <v>14.3</v>
      </c>
      <c r="DA36" s="670"/>
      <c r="DB36" s="670"/>
      <c r="DC36" s="673"/>
      <c r="DD36" s="639">
        <v>3580115</v>
      </c>
      <c r="DE36" s="631"/>
      <c r="DF36" s="631"/>
      <c r="DG36" s="631"/>
      <c r="DH36" s="631"/>
      <c r="DI36" s="631"/>
      <c r="DJ36" s="631"/>
      <c r="DK36" s="632"/>
      <c r="DL36" s="639">
        <v>2412185</v>
      </c>
      <c r="DM36" s="631"/>
      <c r="DN36" s="631"/>
      <c r="DO36" s="631"/>
      <c r="DP36" s="631"/>
      <c r="DQ36" s="631"/>
      <c r="DR36" s="631"/>
      <c r="DS36" s="631"/>
      <c r="DT36" s="631"/>
      <c r="DU36" s="631"/>
      <c r="DV36" s="632"/>
      <c r="DW36" s="635">
        <v>14.9</v>
      </c>
      <c r="DX36" s="670"/>
      <c r="DY36" s="670"/>
      <c r="DZ36" s="670"/>
      <c r="EA36" s="670"/>
      <c r="EB36" s="670"/>
      <c r="EC36" s="671"/>
    </row>
    <row r="37" spans="2:133" ht="11.25" customHeight="1" x14ac:dyDescent="0.15">
      <c r="B37" s="627" t="s">
        <v>327</v>
      </c>
      <c r="C37" s="628"/>
      <c r="D37" s="628"/>
      <c r="E37" s="628"/>
      <c r="F37" s="628"/>
      <c r="G37" s="628"/>
      <c r="H37" s="628"/>
      <c r="I37" s="628"/>
      <c r="J37" s="628"/>
      <c r="K37" s="628"/>
      <c r="L37" s="628"/>
      <c r="M37" s="628"/>
      <c r="N37" s="628"/>
      <c r="O37" s="628"/>
      <c r="P37" s="628"/>
      <c r="Q37" s="629"/>
      <c r="R37" s="630">
        <v>1485500</v>
      </c>
      <c r="S37" s="631"/>
      <c r="T37" s="631"/>
      <c r="U37" s="631"/>
      <c r="V37" s="631"/>
      <c r="W37" s="631"/>
      <c r="X37" s="631"/>
      <c r="Y37" s="632"/>
      <c r="Z37" s="633">
        <v>4.8</v>
      </c>
      <c r="AA37" s="633"/>
      <c r="AB37" s="633"/>
      <c r="AC37" s="633"/>
      <c r="AD37" s="634" t="s">
        <v>128</v>
      </c>
      <c r="AE37" s="634"/>
      <c r="AF37" s="634"/>
      <c r="AG37" s="634"/>
      <c r="AH37" s="634"/>
      <c r="AI37" s="634"/>
      <c r="AJ37" s="634"/>
      <c r="AK37" s="634"/>
      <c r="AL37" s="635" t="s">
        <v>128</v>
      </c>
      <c r="AM37" s="636"/>
      <c r="AN37" s="636"/>
      <c r="AO37" s="637"/>
      <c r="AQ37" s="708" t="s">
        <v>328</v>
      </c>
      <c r="AR37" s="709"/>
      <c r="AS37" s="709"/>
      <c r="AT37" s="709"/>
      <c r="AU37" s="709"/>
      <c r="AV37" s="709"/>
      <c r="AW37" s="709"/>
      <c r="AX37" s="709"/>
      <c r="AY37" s="710"/>
      <c r="AZ37" s="630">
        <v>890152</v>
      </c>
      <c r="BA37" s="631"/>
      <c r="BB37" s="631"/>
      <c r="BC37" s="631"/>
      <c r="BD37" s="668"/>
      <c r="BE37" s="668"/>
      <c r="BF37" s="699"/>
      <c r="BG37" s="645" t="s">
        <v>329</v>
      </c>
      <c r="BH37" s="646"/>
      <c r="BI37" s="646"/>
      <c r="BJ37" s="646"/>
      <c r="BK37" s="646"/>
      <c r="BL37" s="646"/>
      <c r="BM37" s="646"/>
      <c r="BN37" s="646"/>
      <c r="BO37" s="646"/>
      <c r="BP37" s="646"/>
      <c r="BQ37" s="646"/>
      <c r="BR37" s="646"/>
      <c r="BS37" s="646"/>
      <c r="BT37" s="646"/>
      <c r="BU37" s="647"/>
      <c r="BV37" s="630">
        <v>-1165</v>
      </c>
      <c r="BW37" s="631"/>
      <c r="BX37" s="631"/>
      <c r="BY37" s="631"/>
      <c r="BZ37" s="631"/>
      <c r="CA37" s="631"/>
      <c r="CB37" s="640"/>
      <c r="CD37" s="645" t="s">
        <v>330</v>
      </c>
      <c r="CE37" s="646"/>
      <c r="CF37" s="646"/>
      <c r="CG37" s="646"/>
      <c r="CH37" s="646"/>
      <c r="CI37" s="646"/>
      <c r="CJ37" s="646"/>
      <c r="CK37" s="646"/>
      <c r="CL37" s="646"/>
      <c r="CM37" s="646"/>
      <c r="CN37" s="646"/>
      <c r="CO37" s="646"/>
      <c r="CP37" s="646"/>
      <c r="CQ37" s="647"/>
      <c r="CR37" s="630">
        <v>1713653</v>
      </c>
      <c r="CS37" s="668"/>
      <c r="CT37" s="668"/>
      <c r="CU37" s="668"/>
      <c r="CV37" s="668"/>
      <c r="CW37" s="668"/>
      <c r="CX37" s="668"/>
      <c r="CY37" s="669"/>
      <c r="CZ37" s="635">
        <v>5.7</v>
      </c>
      <c r="DA37" s="670"/>
      <c r="DB37" s="670"/>
      <c r="DC37" s="673"/>
      <c r="DD37" s="639">
        <v>1676179</v>
      </c>
      <c r="DE37" s="668"/>
      <c r="DF37" s="668"/>
      <c r="DG37" s="668"/>
      <c r="DH37" s="668"/>
      <c r="DI37" s="668"/>
      <c r="DJ37" s="668"/>
      <c r="DK37" s="669"/>
      <c r="DL37" s="639">
        <v>1438897</v>
      </c>
      <c r="DM37" s="668"/>
      <c r="DN37" s="668"/>
      <c r="DO37" s="668"/>
      <c r="DP37" s="668"/>
      <c r="DQ37" s="668"/>
      <c r="DR37" s="668"/>
      <c r="DS37" s="668"/>
      <c r="DT37" s="668"/>
      <c r="DU37" s="668"/>
      <c r="DV37" s="669"/>
      <c r="DW37" s="635">
        <v>8.9</v>
      </c>
      <c r="DX37" s="670"/>
      <c r="DY37" s="670"/>
      <c r="DZ37" s="670"/>
      <c r="EA37" s="670"/>
      <c r="EB37" s="670"/>
      <c r="EC37" s="671"/>
    </row>
    <row r="38" spans="2:133" ht="11.25" customHeight="1" x14ac:dyDescent="0.15">
      <c r="B38" s="627" t="s">
        <v>331</v>
      </c>
      <c r="C38" s="628"/>
      <c r="D38" s="628"/>
      <c r="E38" s="628"/>
      <c r="F38" s="628"/>
      <c r="G38" s="628"/>
      <c r="H38" s="628"/>
      <c r="I38" s="628"/>
      <c r="J38" s="628"/>
      <c r="K38" s="628"/>
      <c r="L38" s="628"/>
      <c r="M38" s="628"/>
      <c r="N38" s="628"/>
      <c r="O38" s="628"/>
      <c r="P38" s="628"/>
      <c r="Q38" s="629"/>
      <c r="R38" s="630">
        <v>548719</v>
      </c>
      <c r="S38" s="631"/>
      <c r="T38" s="631"/>
      <c r="U38" s="631"/>
      <c r="V38" s="631"/>
      <c r="W38" s="631"/>
      <c r="X38" s="631"/>
      <c r="Y38" s="632"/>
      <c r="Z38" s="633">
        <v>1.8</v>
      </c>
      <c r="AA38" s="633"/>
      <c r="AB38" s="633"/>
      <c r="AC38" s="633"/>
      <c r="AD38" s="634" t="s">
        <v>128</v>
      </c>
      <c r="AE38" s="634"/>
      <c r="AF38" s="634"/>
      <c r="AG38" s="634"/>
      <c r="AH38" s="634"/>
      <c r="AI38" s="634"/>
      <c r="AJ38" s="634"/>
      <c r="AK38" s="634"/>
      <c r="AL38" s="635" t="s">
        <v>128</v>
      </c>
      <c r="AM38" s="636"/>
      <c r="AN38" s="636"/>
      <c r="AO38" s="637"/>
      <c r="AQ38" s="708" t="s">
        <v>332</v>
      </c>
      <c r="AR38" s="709"/>
      <c r="AS38" s="709"/>
      <c r="AT38" s="709"/>
      <c r="AU38" s="709"/>
      <c r="AV38" s="709"/>
      <c r="AW38" s="709"/>
      <c r="AX38" s="709"/>
      <c r="AY38" s="710"/>
      <c r="AZ38" s="630">
        <v>96486</v>
      </c>
      <c r="BA38" s="631"/>
      <c r="BB38" s="631"/>
      <c r="BC38" s="631"/>
      <c r="BD38" s="668"/>
      <c r="BE38" s="668"/>
      <c r="BF38" s="699"/>
      <c r="BG38" s="645" t="s">
        <v>333</v>
      </c>
      <c r="BH38" s="646"/>
      <c r="BI38" s="646"/>
      <c r="BJ38" s="646"/>
      <c r="BK38" s="646"/>
      <c r="BL38" s="646"/>
      <c r="BM38" s="646"/>
      <c r="BN38" s="646"/>
      <c r="BO38" s="646"/>
      <c r="BP38" s="646"/>
      <c r="BQ38" s="646"/>
      <c r="BR38" s="646"/>
      <c r="BS38" s="646"/>
      <c r="BT38" s="646"/>
      <c r="BU38" s="647"/>
      <c r="BV38" s="630">
        <v>6746</v>
      </c>
      <c r="BW38" s="631"/>
      <c r="BX38" s="631"/>
      <c r="BY38" s="631"/>
      <c r="BZ38" s="631"/>
      <c r="CA38" s="631"/>
      <c r="CB38" s="640"/>
      <c r="CD38" s="645" t="s">
        <v>334</v>
      </c>
      <c r="CE38" s="646"/>
      <c r="CF38" s="646"/>
      <c r="CG38" s="646"/>
      <c r="CH38" s="646"/>
      <c r="CI38" s="646"/>
      <c r="CJ38" s="646"/>
      <c r="CK38" s="646"/>
      <c r="CL38" s="646"/>
      <c r="CM38" s="646"/>
      <c r="CN38" s="646"/>
      <c r="CO38" s="646"/>
      <c r="CP38" s="646"/>
      <c r="CQ38" s="647"/>
      <c r="CR38" s="630">
        <v>2138853</v>
      </c>
      <c r="CS38" s="631"/>
      <c r="CT38" s="631"/>
      <c r="CU38" s="631"/>
      <c r="CV38" s="631"/>
      <c r="CW38" s="631"/>
      <c r="CX38" s="631"/>
      <c r="CY38" s="632"/>
      <c r="CZ38" s="635">
        <v>7.1</v>
      </c>
      <c r="DA38" s="670"/>
      <c r="DB38" s="670"/>
      <c r="DC38" s="673"/>
      <c r="DD38" s="639">
        <v>1758324</v>
      </c>
      <c r="DE38" s="631"/>
      <c r="DF38" s="631"/>
      <c r="DG38" s="631"/>
      <c r="DH38" s="631"/>
      <c r="DI38" s="631"/>
      <c r="DJ38" s="631"/>
      <c r="DK38" s="632"/>
      <c r="DL38" s="639">
        <v>1686685</v>
      </c>
      <c r="DM38" s="631"/>
      <c r="DN38" s="631"/>
      <c r="DO38" s="631"/>
      <c r="DP38" s="631"/>
      <c r="DQ38" s="631"/>
      <c r="DR38" s="631"/>
      <c r="DS38" s="631"/>
      <c r="DT38" s="631"/>
      <c r="DU38" s="631"/>
      <c r="DV38" s="632"/>
      <c r="DW38" s="635">
        <v>10.4</v>
      </c>
      <c r="DX38" s="670"/>
      <c r="DY38" s="670"/>
      <c r="DZ38" s="670"/>
      <c r="EA38" s="670"/>
      <c r="EB38" s="670"/>
      <c r="EC38" s="671"/>
    </row>
    <row r="39" spans="2:133" ht="11.25" customHeight="1" x14ac:dyDescent="0.15">
      <c r="B39" s="627" t="s">
        <v>335</v>
      </c>
      <c r="C39" s="628"/>
      <c r="D39" s="628"/>
      <c r="E39" s="628"/>
      <c r="F39" s="628"/>
      <c r="G39" s="628"/>
      <c r="H39" s="628"/>
      <c r="I39" s="628"/>
      <c r="J39" s="628"/>
      <c r="K39" s="628"/>
      <c r="L39" s="628"/>
      <c r="M39" s="628"/>
      <c r="N39" s="628"/>
      <c r="O39" s="628"/>
      <c r="P39" s="628"/>
      <c r="Q39" s="629"/>
      <c r="R39" s="630">
        <v>413332</v>
      </c>
      <c r="S39" s="631"/>
      <c r="T39" s="631"/>
      <c r="U39" s="631"/>
      <c r="V39" s="631"/>
      <c r="W39" s="631"/>
      <c r="X39" s="631"/>
      <c r="Y39" s="632"/>
      <c r="Z39" s="633">
        <v>1.3</v>
      </c>
      <c r="AA39" s="633"/>
      <c r="AB39" s="633"/>
      <c r="AC39" s="633"/>
      <c r="AD39" s="634">
        <v>12464</v>
      </c>
      <c r="AE39" s="634"/>
      <c r="AF39" s="634"/>
      <c r="AG39" s="634"/>
      <c r="AH39" s="634"/>
      <c r="AI39" s="634"/>
      <c r="AJ39" s="634"/>
      <c r="AK39" s="634"/>
      <c r="AL39" s="635">
        <v>0.1</v>
      </c>
      <c r="AM39" s="636"/>
      <c r="AN39" s="636"/>
      <c r="AO39" s="637"/>
      <c r="AQ39" s="708" t="s">
        <v>336</v>
      </c>
      <c r="AR39" s="709"/>
      <c r="AS39" s="709"/>
      <c r="AT39" s="709"/>
      <c r="AU39" s="709"/>
      <c r="AV39" s="709"/>
      <c r="AW39" s="709"/>
      <c r="AX39" s="709"/>
      <c r="AY39" s="710"/>
      <c r="AZ39" s="630">
        <v>1498</v>
      </c>
      <c r="BA39" s="631"/>
      <c r="BB39" s="631"/>
      <c r="BC39" s="631"/>
      <c r="BD39" s="668"/>
      <c r="BE39" s="668"/>
      <c r="BF39" s="699"/>
      <c r="BG39" s="645" t="s">
        <v>337</v>
      </c>
      <c r="BH39" s="646"/>
      <c r="BI39" s="646"/>
      <c r="BJ39" s="646"/>
      <c r="BK39" s="646"/>
      <c r="BL39" s="646"/>
      <c r="BM39" s="646"/>
      <c r="BN39" s="646"/>
      <c r="BO39" s="646"/>
      <c r="BP39" s="646"/>
      <c r="BQ39" s="646"/>
      <c r="BR39" s="646"/>
      <c r="BS39" s="646"/>
      <c r="BT39" s="646"/>
      <c r="BU39" s="647"/>
      <c r="BV39" s="630">
        <v>10589</v>
      </c>
      <c r="BW39" s="631"/>
      <c r="BX39" s="631"/>
      <c r="BY39" s="631"/>
      <c r="BZ39" s="631"/>
      <c r="CA39" s="631"/>
      <c r="CB39" s="640"/>
      <c r="CD39" s="645" t="s">
        <v>338</v>
      </c>
      <c r="CE39" s="646"/>
      <c r="CF39" s="646"/>
      <c r="CG39" s="646"/>
      <c r="CH39" s="646"/>
      <c r="CI39" s="646"/>
      <c r="CJ39" s="646"/>
      <c r="CK39" s="646"/>
      <c r="CL39" s="646"/>
      <c r="CM39" s="646"/>
      <c r="CN39" s="646"/>
      <c r="CO39" s="646"/>
      <c r="CP39" s="646"/>
      <c r="CQ39" s="647"/>
      <c r="CR39" s="630">
        <v>1249740</v>
      </c>
      <c r="CS39" s="668"/>
      <c r="CT39" s="668"/>
      <c r="CU39" s="668"/>
      <c r="CV39" s="668"/>
      <c r="CW39" s="668"/>
      <c r="CX39" s="668"/>
      <c r="CY39" s="669"/>
      <c r="CZ39" s="635">
        <v>4.0999999999999996</v>
      </c>
      <c r="DA39" s="670"/>
      <c r="DB39" s="670"/>
      <c r="DC39" s="673"/>
      <c r="DD39" s="639">
        <v>964651</v>
      </c>
      <c r="DE39" s="668"/>
      <c r="DF39" s="668"/>
      <c r="DG39" s="668"/>
      <c r="DH39" s="668"/>
      <c r="DI39" s="668"/>
      <c r="DJ39" s="668"/>
      <c r="DK39" s="669"/>
      <c r="DL39" s="639" t="s">
        <v>128</v>
      </c>
      <c r="DM39" s="668"/>
      <c r="DN39" s="668"/>
      <c r="DO39" s="668"/>
      <c r="DP39" s="668"/>
      <c r="DQ39" s="668"/>
      <c r="DR39" s="668"/>
      <c r="DS39" s="668"/>
      <c r="DT39" s="668"/>
      <c r="DU39" s="668"/>
      <c r="DV39" s="669"/>
      <c r="DW39" s="635" t="s">
        <v>128</v>
      </c>
      <c r="DX39" s="670"/>
      <c r="DY39" s="670"/>
      <c r="DZ39" s="670"/>
      <c r="EA39" s="670"/>
      <c r="EB39" s="670"/>
      <c r="EC39" s="671"/>
    </row>
    <row r="40" spans="2:133" ht="11.25" customHeight="1" x14ac:dyDescent="0.15">
      <c r="B40" s="627" t="s">
        <v>339</v>
      </c>
      <c r="C40" s="628"/>
      <c r="D40" s="628"/>
      <c r="E40" s="628"/>
      <c r="F40" s="628"/>
      <c r="G40" s="628"/>
      <c r="H40" s="628"/>
      <c r="I40" s="628"/>
      <c r="J40" s="628"/>
      <c r="K40" s="628"/>
      <c r="L40" s="628"/>
      <c r="M40" s="628"/>
      <c r="N40" s="628"/>
      <c r="O40" s="628"/>
      <c r="P40" s="628"/>
      <c r="Q40" s="629"/>
      <c r="R40" s="630">
        <v>3021456</v>
      </c>
      <c r="S40" s="631"/>
      <c r="T40" s="631"/>
      <c r="U40" s="631"/>
      <c r="V40" s="631"/>
      <c r="W40" s="631"/>
      <c r="X40" s="631"/>
      <c r="Y40" s="632"/>
      <c r="Z40" s="633">
        <v>9.6999999999999993</v>
      </c>
      <c r="AA40" s="633"/>
      <c r="AB40" s="633"/>
      <c r="AC40" s="633"/>
      <c r="AD40" s="634" t="s">
        <v>128</v>
      </c>
      <c r="AE40" s="634"/>
      <c r="AF40" s="634"/>
      <c r="AG40" s="634"/>
      <c r="AH40" s="634"/>
      <c r="AI40" s="634"/>
      <c r="AJ40" s="634"/>
      <c r="AK40" s="634"/>
      <c r="AL40" s="635" t="s">
        <v>128</v>
      </c>
      <c r="AM40" s="636"/>
      <c r="AN40" s="636"/>
      <c r="AO40" s="637"/>
      <c r="AQ40" s="708" t="s">
        <v>340</v>
      </c>
      <c r="AR40" s="709"/>
      <c r="AS40" s="709"/>
      <c r="AT40" s="709"/>
      <c r="AU40" s="709"/>
      <c r="AV40" s="709"/>
      <c r="AW40" s="709"/>
      <c r="AX40" s="709"/>
      <c r="AY40" s="710"/>
      <c r="AZ40" s="630" t="s">
        <v>128</v>
      </c>
      <c r="BA40" s="631"/>
      <c r="BB40" s="631"/>
      <c r="BC40" s="631"/>
      <c r="BD40" s="668"/>
      <c r="BE40" s="668"/>
      <c r="BF40" s="699"/>
      <c r="BG40" s="711" t="s">
        <v>341</v>
      </c>
      <c r="BH40" s="712"/>
      <c r="BI40" s="712"/>
      <c r="BJ40" s="712"/>
      <c r="BK40" s="712"/>
      <c r="BL40" s="363"/>
      <c r="BM40" s="646" t="s">
        <v>342</v>
      </c>
      <c r="BN40" s="646"/>
      <c r="BO40" s="646"/>
      <c r="BP40" s="646"/>
      <c r="BQ40" s="646"/>
      <c r="BR40" s="646"/>
      <c r="BS40" s="646"/>
      <c r="BT40" s="646"/>
      <c r="BU40" s="647"/>
      <c r="BV40" s="630">
        <v>72</v>
      </c>
      <c r="BW40" s="631"/>
      <c r="BX40" s="631"/>
      <c r="BY40" s="631"/>
      <c r="BZ40" s="631"/>
      <c r="CA40" s="631"/>
      <c r="CB40" s="640"/>
      <c r="CD40" s="645" t="s">
        <v>343</v>
      </c>
      <c r="CE40" s="646"/>
      <c r="CF40" s="646"/>
      <c r="CG40" s="646"/>
      <c r="CH40" s="646"/>
      <c r="CI40" s="646"/>
      <c r="CJ40" s="646"/>
      <c r="CK40" s="646"/>
      <c r="CL40" s="646"/>
      <c r="CM40" s="646"/>
      <c r="CN40" s="646"/>
      <c r="CO40" s="646"/>
      <c r="CP40" s="646"/>
      <c r="CQ40" s="647"/>
      <c r="CR40" s="630">
        <v>561973</v>
      </c>
      <c r="CS40" s="631"/>
      <c r="CT40" s="631"/>
      <c r="CU40" s="631"/>
      <c r="CV40" s="631"/>
      <c r="CW40" s="631"/>
      <c r="CX40" s="631"/>
      <c r="CY40" s="632"/>
      <c r="CZ40" s="635">
        <v>1.9</v>
      </c>
      <c r="DA40" s="670"/>
      <c r="DB40" s="670"/>
      <c r="DC40" s="673"/>
      <c r="DD40" s="639">
        <v>305273</v>
      </c>
      <c r="DE40" s="631"/>
      <c r="DF40" s="631"/>
      <c r="DG40" s="631"/>
      <c r="DH40" s="631"/>
      <c r="DI40" s="631"/>
      <c r="DJ40" s="631"/>
      <c r="DK40" s="632"/>
      <c r="DL40" s="639" t="s">
        <v>128</v>
      </c>
      <c r="DM40" s="631"/>
      <c r="DN40" s="631"/>
      <c r="DO40" s="631"/>
      <c r="DP40" s="631"/>
      <c r="DQ40" s="631"/>
      <c r="DR40" s="631"/>
      <c r="DS40" s="631"/>
      <c r="DT40" s="631"/>
      <c r="DU40" s="631"/>
      <c r="DV40" s="632"/>
      <c r="DW40" s="635" t="s">
        <v>128</v>
      </c>
      <c r="DX40" s="670"/>
      <c r="DY40" s="670"/>
      <c r="DZ40" s="670"/>
      <c r="EA40" s="670"/>
      <c r="EB40" s="670"/>
      <c r="EC40" s="671"/>
    </row>
    <row r="41" spans="2:133" ht="11.25" customHeight="1" x14ac:dyDescent="0.15">
      <c r="B41" s="627" t="s">
        <v>344</v>
      </c>
      <c r="C41" s="628"/>
      <c r="D41" s="628"/>
      <c r="E41" s="628"/>
      <c r="F41" s="628"/>
      <c r="G41" s="628"/>
      <c r="H41" s="628"/>
      <c r="I41" s="628"/>
      <c r="J41" s="628"/>
      <c r="K41" s="628"/>
      <c r="L41" s="628"/>
      <c r="M41" s="628"/>
      <c r="N41" s="628"/>
      <c r="O41" s="628"/>
      <c r="P41" s="628"/>
      <c r="Q41" s="629"/>
      <c r="R41" s="630" t="s">
        <v>128</v>
      </c>
      <c r="S41" s="631"/>
      <c r="T41" s="631"/>
      <c r="U41" s="631"/>
      <c r="V41" s="631"/>
      <c r="W41" s="631"/>
      <c r="X41" s="631"/>
      <c r="Y41" s="632"/>
      <c r="Z41" s="633" t="s">
        <v>128</v>
      </c>
      <c r="AA41" s="633"/>
      <c r="AB41" s="633"/>
      <c r="AC41" s="633"/>
      <c r="AD41" s="634" t="s">
        <v>128</v>
      </c>
      <c r="AE41" s="634"/>
      <c r="AF41" s="634"/>
      <c r="AG41" s="634"/>
      <c r="AH41" s="634"/>
      <c r="AI41" s="634"/>
      <c r="AJ41" s="634"/>
      <c r="AK41" s="634"/>
      <c r="AL41" s="635" t="s">
        <v>128</v>
      </c>
      <c r="AM41" s="636"/>
      <c r="AN41" s="636"/>
      <c r="AO41" s="637"/>
      <c r="AQ41" s="708" t="s">
        <v>345</v>
      </c>
      <c r="AR41" s="709"/>
      <c r="AS41" s="709"/>
      <c r="AT41" s="709"/>
      <c r="AU41" s="709"/>
      <c r="AV41" s="709"/>
      <c r="AW41" s="709"/>
      <c r="AX41" s="709"/>
      <c r="AY41" s="710"/>
      <c r="AZ41" s="630">
        <v>390013</v>
      </c>
      <c r="BA41" s="631"/>
      <c r="BB41" s="631"/>
      <c r="BC41" s="631"/>
      <c r="BD41" s="668"/>
      <c r="BE41" s="668"/>
      <c r="BF41" s="699"/>
      <c r="BG41" s="711"/>
      <c r="BH41" s="712"/>
      <c r="BI41" s="712"/>
      <c r="BJ41" s="712"/>
      <c r="BK41" s="712"/>
      <c r="BL41" s="363"/>
      <c r="BM41" s="646" t="s">
        <v>346</v>
      </c>
      <c r="BN41" s="646"/>
      <c r="BO41" s="646"/>
      <c r="BP41" s="646"/>
      <c r="BQ41" s="646"/>
      <c r="BR41" s="646"/>
      <c r="BS41" s="646"/>
      <c r="BT41" s="646"/>
      <c r="BU41" s="647"/>
      <c r="BV41" s="630" t="s">
        <v>128</v>
      </c>
      <c r="BW41" s="631"/>
      <c r="BX41" s="631"/>
      <c r="BY41" s="631"/>
      <c r="BZ41" s="631"/>
      <c r="CA41" s="631"/>
      <c r="CB41" s="640"/>
      <c r="CD41" s="645" t="s">
        <v>347</v>
      </c>
      <c r="CE41" s="646"/>
      <c r="CF41" s="646"/>
      <c r="CG41" s="646"/>
      <c r="CH41" s="646"/>
      <c r="CI41" s="646"/>
      <c r="CJ41" s="646"/>
      <c r="CK41" s="646"/>
      <c r="CL41" s="646"/>
      <c r="CM41" s="646"/>
      <c r="CN41" s="646"/>
      <c r="CO41" s="646"/>
      <c r="CP41" s="646"/>
      <c r="CQ41" s="647"/>
      <c r="CR41" s="630" t="s">
        <v>128</v>
      </c>
      <c r="CS41" s="668"/>
      <c r="CT41" s="668"/>
      <c r="CU41" s="668"/>
      <c r="CV41" s="668"/>
      <c r="CW41" s="668"/>
      <c r="CX41" s="668"/>
      <c r="CY41" s="669"/>
      <c r="CZ41" s="635" t="s">
        <v>128</v>
      </c>
      <c r="DA41" s="670"/>
      <c r="DB41" s="670"/>
      <c r="DC41" s="673"/>
      <c r="DD41" s="639" t="s">
        <v>128</v>
      </c>
      <c r="DE41" s="668"/>
      <c r="DF41" s="668"/>
      <c r="DG41" s="668"/>
      <c r="DH41" s="668"/>
      <c r="DI41" s="668"/>
      <c r="DJ41" s="668"/>
      <c r="DK41" s="669"/>
      <c r="DL41" s="721"/>
      <c r="DM41" s="722"/>
      <c r="DN41" s="722"/>
      <c r="DO41" s="722"/>
      <c r="DP41" s="722"/>
      <c r="DQ41" s="722"/>
      <c r="DR41" s="722"/>
      <c r="DS41" s="722"/>
      <c r="DT41" s="722"/>
      <c r="DU41" s="722"/>
      <c r="DV41" s="723"/>
      <c r="DW41" s="715"/>
      <c r="DX41" s="716"/>
      <c r="DY41" s="716"/>
      <c r="DZ41" s="716"/>
      <c r="EA41" s="716"/>
      <c r="EB41" s="716"/>
      <c r="EC41" s="717"/>
    </row>
    <row r="42" spans="2:133" ht="11.25" customHeight="1" x14ac:dyDescent="0.15">
      <c r="B42" s="627" t="s">
        <v>348</v>
      </c>
      <c r="C42" s="628"/>
      <c r="D42" s="628"/>
      <c r="E42" s="628"/>
      <c r="F42" s="628"/>
      <c r="G42" s="628"/>
      <c r="H42" s="628"/>
      <c r="I42" s="628"/>
      <c r="J42" s="628"/>
      <c r="K42" s="628"/>
      <c r="L42" s="628"/>
      <c r="M42" s="628"/>
      <c r="N42" s="628"/>
      <c r="O42" s="628"/>
      <c r="P42" s="628"/>
      <c r="Q42" s="629"/>
      <c r="R42" s="630" t="s">
        <v>128</v>
      </c>
      <c r="S42" s="631"/>
      <c r="T42" s="631"/>
      <c r="U42" s="631"/>
      <c r="V42" s="631"/>
      <c r="W42" s="631"/>
      <c r="X42" s="631"/>
      <c r="Y42" s="632"/>
      <c r="Z42" s="633" t="s">
        <v>128</v>
      </c>
      <c r="AA42" s="633"/>
      <c r="AB42" s="633"/>
      <c r="AC42" s="633"/>
      <c r="AD42" s="634" t="s">
        <v>128</v>
      </c>
      <c r="AE42" s="634"/>
      <c r="AF42" s="634"/>
      <c r="AG42" s="634"/>
      <c r="AH42" s="634"/>
      <c r="AI42" s="634"/>
      <c r="AJ42" s="634"/>
      <c r="AK42" s="634"/>
      <c r="AL42" s="635" t="s">
        <v>128</v>
      </c>
      <c r="AM42" s="636"/>
      <c r="AN42" s="636"/>
      <c r="AO42" s="637"/>
      <c r="AQ42" s="718" t="s">
        <v>349</v>
      </c>
      <c r="AR42" s="719"/>
      <c r="AS42" s="719"/>
      <c r="AT42" s="719"/>
      <c r="AU42" s="719"/>
      <c r="AV42" s="719"/>
      <c r="AW42" s="719"/>
      <c r="AX42" s="719"/>
      <c r="AY42" s="720"/>
      <c r="AZ42" s="724">
        <v>1747342</v>
      </c>
      <c r="BA42" s="725"/>
      <c r="BB42" s="725"/>
      <c r="BC42" s="725"/>
      <c r="BD42" s="701"/>
      <c r="BE42" s="701"/>
      <c r="BF42" s="703"/>
      <c r="BG42" s="713"/>
      <c r="BH42" s="714"/>
      <c r="BI42" s="714"/>
      <c r="BJ42" s="714"/>
      <c r="BK42" s="714"/>
      <c r="BL42" s="364"/>
      <c r="BM42" s="659" t="s">
        <v>350</v>
      </c>
      <c r="BN42" s="659"/>
      <c r="BO42" s="659"/>
      <c r="BP42" s="659"/>
      <c r="BQ42" s="659"/>
      <c r="BR42" s="659"/>
      <c r="BS42" s="659"/>
      <c r="BT42" s="659"/>
      <c r="BU42" s="660"/>
      <c r="BV42" s="724">
        <v>364</v>
      </c>
      <c r="BW42" s="725"/>
      <c r="BX42" s="725"/>
      <c r="BY42" s="725"/>
      <c r="BZ42" s="725"/>
      <c r="CA42" s="725"/>
      <c r="CB42" s="737"/>
      <c r="CD42" s="627" t="s">
        <v>351</v>
      </c>
      <c r="CE42" s="628"/>
      <c r="CF42" s="628"/>
      <c r="CG42" s="628"/>
      <c r="CH42" s="628"/>
      <c r="CI42" s="628"/>
      <c r="CJ42" s="628"/>
      <c r="CK42" s="628"/>
      <c r="CL42" s="628"/>
      <c r="CM42" s="628"/>
      <c r="CN42" s="628"/>
      <c r="CO42" s="628"/>
      <c r="CP42" s="628"/>
      <c r="CQ42" s="629"/>
      <c r="CR42" s="630">
        <v>3951720</v>
      </c>
      <c r="CS42" s="668"/>
      <c r="CT42" s="668"/>
      <c r="CU42" s="668"/>
      <c r="CV42" s="668"/>
      <c r="CW42" s="668"/>
      <c r="CX42" s="668"/>
      <c r="CY42" s="669"/>
      <c r="CZ42" s="635">
        <v>13</v>
      </c>
      <c r="DA42" s="670"/>
      <c r="DB42" s="670"/>
      <c r="DC42" s="673"/>
      <c r="DD42" s="639">
        <v>739970</v>
      </c>
      <c r="DE42" s="668"/>
      <c r="DF42" s="668"/>
      <c r="DG42" s="668"/>
      <c r="DH42" s="668"/>
      <c r="DI42" s="668"/>
      <c r="DJ42" s="668"/>
      <c r="DK42" s="669"/>
      <c r="DL42" s="721"/>
      <c r="DM42" s="722"/>
      <c r="DN42" s="722"/>
      <c r="DO42" s="722"/>
      <c r="DP42" s="722"/>
      <c r="DQ42" s="722"/>
      <c r="DR42" s="722"/>
      <c r="DS42" s="722"/>
      <c r="DT42" s="722"/>
      <c r="DU42" s="722"/>
      <c r="DV42" s="723"/>
      <c r="DW42" s="715"/>
      <c r="DX42" s="716"/>
      <c r="DY42" s="716"/>
      <c r="DZ42" s="716"/>
      <c r="EA42" s="716"/>
      <c r="EB42" s="716"/>
      <c r="EC42" s="717"/>
    </row>
    <row r="43" spans="2:133" ht="11.25" customHeight="1" x14ac:dyDescent="0.15">
      <c r="B43" s="627" t="s">
        <v>352</v>
      </c>
      <c r="C43" s="628"/>
      <c r="D43" s="628"/>
      <c r="E43" s="628"/>
      <c r="F43" s="628"/>
      <c r="G43" s="628"/>
      <c r="H43" s="628"/>
      <c r="I43" s="628"/>
      <c r="J43" s="628"/>
      <c r="K43" s="628"/>
      <c r="L43" s="628"/>
      <c r="M43" s="628"/>
      <c r="N43" s="628"/>
      <c r="O43" s="628"/>
      <c r="P43" s="628"/>
      <c r="Q43" s="629"/>
      <c r="R43" s="630">
        <v>673856</v>
      </c>
      <c r="S43" s="631"/>
      <c r="T43" s="631"/>
      <c r="U43" s="631"/>
      <c r="V43" s="631"/>
      <c r="W43" s="631"/>
      <c r="X43" s="631"/>
      <c r="Y43" s="632"/>
      <c r="Z43" s="633">
        <v>2.2000000000000002</v>
      </c>
      <c r="AA43" s="633"/>
      <c r="AB43" s="633"/>
      <c r="AC43" s="633"/>
      <c r="AD43" s="634" t="s">
        <v>128</v>
      </c>
      <c r="AE43" s="634"/>
      <c r="AF43" s="634"/>
      <c r="AG43" s="634"/>
      <c r="AH43" s="634"/>
      <c r="AI43" s="634"/>
      <c r="AJ43" s="634"/>
      <c r="AK43" s="634"/>
      <c r="AL43" s="635" t="s">
        <v>128</v>
      </c>
      <c r="AM43" s="636"/>
      <c r="AN43" s="636"/>
      <c r="AO43" s="637"/>
      <c r="BV43" s="219"/>
      <c r="BW43" s="219"/>
      <c r="BX43" s="219"/>
      <c r="BY43" s="219"/>
      <c r="BZ43" s="219"/>
      <c r="CA43" s="219"/>
      <c r="CB43" s="219"/>
      <c r="CD43" s="627" t="s">
        <v>353</v>
      </c>
      <c r="CE43" s="628"/>
      <c r="CF43" s="628"/>
      <c r="CG43" s="628"/>
      <c r="CH43" s="628"/>
      <c r="CI43" s="628"/>
      <c r="CJ43" s="628"/>
      <c r="CK43" s="628"/>
      <c r="CL43" s="628"/>
      <c r="CM43" s="628"/>
      <c r="CN43" s="628"/>
      <c r="CO43" s="628"/>
      <c r="CP43" s="628"/>
      <c r="CQ43" s="629"/>
      <c r="CR43" s="630">
        <v>1956</v>
      </c>
      <c r="CS43" s="668"/>
      <c r="CT43" s="668"/>
      <c r="CU43" s="668"/>
      <c r="CV43" s="668"/>
      <c r="CW43" s="668"/>
      <c r="CX43" s="668"/>
      <c r="CY43" s="669"/>
      <c r="CZ43" s="635">
        <v>0</v>
      </c>
      <c r="DA43" s="670"/>
      <c r="DB43" s="670"/>
      <c r="DC43" s="673"/>
      <c r="DD43" s="639">
        <v>1956</v>
      </c>
      <c r="DE43" s="668"/>
      <c r="DF43" s="668"/>
      <c r="DG43" s="668"/>
      <c r="DH43" s="668"/>
      <c r="DI43" s="668"/>
      <c r="DJ43" s="668"/>
      <c r="DK43" s="669"/>
      <c r="DL43" s="721"/>
      <c r="DM43" s="722"/>
      <c r="DN43" s="722"/>
      <c r="DO43" s="722"/>
      <c r="DP43" s="722"/>
      <c r="DQ43" s="722"/>
      <c r="DR43" s="722"/>
      <c r="DS43" s="722"/>
      <c r="DT43" s="722"/>
      <c r="DU43" s="722"/>
      <c r="DV43" s="723"/>
      <c r="DW43" s="715"/>
      <c r="DX43" s="716"/>
      <c r="DY43" s="716"/>
      <c r="DZ43" s="716"/>
      <c r="EA43" s="716"/>
      <c r="EB43" s="716"/>
      <c r="EC43" s="717"/>
    </row>
    <row r="44" spans="2:133" ht="11.25" customHeight="1" x14ac:dyDescent="0.15">
      <c r="B44" s="674" t="s">
        <v>354</v>
      </c>
      <c r="C44" s="675"/>
      <c r="D44" s="675"/>
      <c r="E44" s="675"/>
      <c r="F44" s="675"/>
      <c r="G44" s="675"/>
      <c r="H44" s="675"/>
      <c r="I44" s="675"/>
      <c r="J44" s="675"/>
      <c r="K44" s="675"/>
      <c r="L44" s="675"/>
      <c r="M44" s="675"/>
      <c r="N44" s="675"/>
      <c r="O44" s="675"/>
      <c r="P44" s="675"/>
      <c r="Q44" s="676"/>
      <c r="R44" s="724">
        <v>31256901</v>
      </c>
      <c r="S44" s="725"/>
      <c r="T44" s="725"/>
      <c r="U44" s="725"/>
      <c r="V44" s="725"/>
      <c r="W44" s="725"/>
      <c r="X44" s="725"/>
      <c r="Y44" s="726"/>
      <c r="Z44" s="727">
        <v>100</v>
      </c>
      <c r="AA44" s="727"/>
      <c r="AB44" s="727"/>
      <c r="AC44" s="727"/>
      <c r="AD44" s="728">
        <v>15547766</v>
      </c>
      <c r="AE44" s="728"/>
      <c r="AF44" s="728"/>
      <c r="AG44" s="728"/>
      <c r="AH44" s="728"/>
      <c r="AI44" s="728"/>
      <c r="AJ44" s="728"/>
      <c r="AK44" s="728"/>
      <c r="AL44" s="729">
        <v>100</v>
      </c>
      <c r="AM44" s="702"/>
      <c r="AN44" s="702"/>
      <c r="AO44" s="730"/>
      <c r="CD44" s="731" t="s">
        <v>301</v>
      </c>
      <c r="CE44" s="732"/>
      <c r="CF44" s="627" t="s">
        <v>355</v>
      </c>
      <c r="CG44" s="628"/>
      <c r="CH44" s="628"/>
      <c r="CI44" s="628"/>
      <c r="CJ44" s="628"/>
      <c r="CK44" s="628"/>
      <c r="CL44" s="628"/>
      <c r="CM44" s="628"/>
      <c r="CN44" s="628"/>
      <c r="CO44" s="628"/>
      <c r="CP44" s="628"/>
      <c r="CQ44" s="629"/>
      <c r="CR44" s="630">
        <v>3808606</v>
      </c>
      <c r="CS44" s="631"/>
      <c r="CT44" s="631"/>
      <c r="CU44" s="631"/>
      <c r="CV44" s="631"/>
      <c r="CW44" s="631"/>
      <c r="CX44" s="631"/>
      <c r="CY44" s="632"/>
      <c r="CZ44" s="635">
        <v>12.6</v>
      </c>
      <c r="DA44" s="636"/>
      <c r="DB44" s="636"/>
      <c r="DC44" s="648"/>
      <c r="DD44" s="639">
        <v>739970</v>
      </c>
      <c r="DE44" s="631"/>
      <c r="DF44" s="631"/>
      <c r="DG44" s="631"/>
      <c r="DH44" s="631"/>
      <c r="DI44" s="631"/>
      <c r="DJ44" s="631"/>
      <c r="DK44" s="632"/>
      <c r="DL44" s="721"/>
      <c r="DM44" s="722"/>
      <c r="DN44" s="722"/>
      <c r="DO44" s="722"/>
      <c r="DP44" s="722"/>
      <c r="DQ44" s="722"/>
      <c r="DR44" s="722"/>
      <c r="DS44" s="722"/>
      <c r="DT44" s="722"/>
      <c r="DU44" s="722"/>
      <c r="DV44" s="723"/>
      <c r="DW44" s="715"/>
      <c r="DX44" s="716"/>
      <c r="DY44" s="716"/>
      <c r="DZ44" s="716"/>
      <c r="EA44" s="716"/>
      <c r="EB44" s="716"/>
      <c r="EC44" s="717"/>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33"/>
      <c r="CE45" s="734"/>
      <c r="CF45" s="627" t="s">
        <v>356</v>
      </c>
      <c r="CG45" s="628"/>
      <c r="CH45" s="628"/>
      <c r="CI45" s="628"/>
      <c r="CJ45" s="628"/>
      <c r="CK45" s="628"/>
      <c r="CL45" s="628"/>
      <c r="CM45" s="628"/>
      <c r="CN45" s="628"/>
      <c r="CO45" s="628"/>
      <c r="CP45" s="628"/>
      <c r="CQ45" s="629"/>
      <c r="CR45" s="630">
        <v>1339550</v>
      </c>
      <c r="CS45" s="668"/>
      <c r="CT45" s="668"/>
      <c r="CU45" s="668"/>
      <c r="CV45" s="668"/>
      <c r="CW45" s="668"/>
      <c r="CX45" s="668"/>
      <c r="CY45" s="669"/>
      <c r="CZ45" s="635">
        <v>4.4000000000000004</v>
      </c>
      <c r="DA45" s="670"/>
      <c r="DB45" s="670"/>
      <c r="DC45" s="673"/>
      <c r="DD45" s="639">
        <v>110539</v>
      </c>
      <c r="DE45" s="668"/>
      <c r="DF45" s="668"/>
      <c r="DG45" s="668"/>
      <c r="DH45" s="668"/>
      <c r="DI45" s="668"/>
      <c r="DJ45" s="668"/>
      <c r="DK45" s="669"/>
      <c r="DL45" s="721"/>
      <c r="DM45" s="722"/>
      <c r="DN45" s="722"/>
      <c r="DO45" s="722"/>
      <c r="DP45" s="722"/>
      <c r="DQ45" s="722"/>
      <c r="DR45" s="722"/>
      <c r="DS45" s="722"/>
      <c r="DT45" s="722"/>
      <c r="DU45" s="722"/>
      <c r="DV45" s="723"/>
      <c r="DW45" s="715"/>
      <c r="DX45" s="716"/>
      <c r="DY45" s="716"/>
      <c r="DZ45" s="716"/>
      <c r="EA45" s="716"/>
      <c r="EB45" s="716"/>
      <c r="EC45" s="717"/>
    </row>
    <row r="46" spans="2:133" ht="11.25" customHeight="1" x14ac:dyDescent="0.15">
      <c r="B46" s="221" t="s">
        <v>357</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33"/>
      <c r="CE46" s="734"/>
      <c r="CF46" s="627" t="s">
        <v>358</v>
      </c>
      <c r="CG46" s="628"/>
      <c r="CH46" s="628"/>
      <c r="CI46" s="628"/>
      <c r="CJ46" s="628"/>
      <c r="CK46" s="628"/>
      <c r="CL46" s="628"/>
      <c r="CM46" s="628"/>
      <c r="CN46" s="628"/>
      <c r="CO46" s="628"/>
      <c r="CP46" s="628"/>
      <c r="CQ46" s="629"/>
      <c r="CR46" s="630">
        <v>2448159</v>
      </c>
      <c r="CS46" s="631"/>
      <c r="CT46" s="631"/>
      <c r="CU46" s="631"/>
      <c r="CV46" s="631"/>
      <c r="CW46" s="631"/>
      <c r="CX46" s="631"/>
      <c r="CY46" s="632"/>
      <c r="CZ46" s="635">
        <v>8.1</v>
      </c>
      <c r="DA46" s="636"/>
      <c r="DB46" s="636"/>
      <c r="DC46" s="648"/>
      <c r="DD46" s="639">
        <v>627534</v>
      </c>
      <c r="DE46" s="631"/>
      <c r="DF46" s="631"/>
      <c r="DG46" s="631"/>
      <c r="DH46" s="631"/>
      <c r="DI46" s="631"/>
      <c r="DJ46" s="631"/>
      <c r="DK46" s="632"/>
      <c r="DL46" s="721"/>
      <c r="DM46" s="722"/>
      <c r="DN46" s="722"/>
      <c r="DO46" s="722"/>
      <c r="DP46" s="722"/>
      <c r="DQ46" s="722"/>
      <c r="DR46" s="722"/>
      <c r="DS46" s="722"/>
      <c r="DT46" s="722"/>
      <c r="DU46" s="722"/>
      <c r="DV46" s="723"/>
      <c r="DW46" s="715"/>
      <c r="DX46" s="716"/>
      <c r="DY46" s="716"/>
      <c r="DZ46" s="716"/>
      <c r="EA46" s="716"/>
      <c r="EB46" s="716"/>
      <c r="EC46" s="717"/>
    </row>
    <row r="47" spans="2:133" ht="11.25" customHeight="1" x14ac:dyDescent="0.15">
      <c r="B47" s="749" t="s">
        <v>359</v>
      </c>
      <c r="C47" s="749"/>
      <c r="D47" s="749"/>
      <c r="E47" s="749"/>
      <c r="F47" s="749"/>
      <c r="G47" s="749"/>
      <c r="H47" s="749"/>
      <c r="I47" s="749"/>
      <c r="J47" s="749"/>
      <c r="K47" s="749"/>
      <c r="L47" s="749"/>
      <c r="M47" s="749"/>
      <c r="N47" s="749"/>
      <c r="O47" s="749"/>
      <c r="P47" s="749"/>
      <c r="Q47" s="749"/>
      <c r="R47" s="749"/>
      <c r="S47" s="749"/>
      <c r="T47" s="749"/>
      <c r="U47" s="749"/>
      <c r="V47" s="749"/>
      <c r="W47" s="749"/>
      <c r="X47" s="749"/>
      <c r="Y47" s="749"/>
      <c r="Z47" s="749"/>
      <c r="AA47" s="749"/>
      <c r="AB47" s="749"/>
      <c r="AC47" s="749"/>
      <c r="AD47" s="749"/>
      <c r="AE47" s="749"/>
      <c r="AF47" s="749"/>
      <c r="AG47" s="749"/>
      <c r="AH47" s="749"/>
      <c r="AI47" s="749"/>
      <c r="AJ47" s="749"/>
      <c r="AK47" s="749"/>
      <c r="AL47" s="749"/>
      <c r="AM47" s="749"/>
      <c r="AN47" s="749"/>
      <c r="AO47" s="749"/>
      <c r="AP47" s="749"/>
      <c r="AQ47" s="749"/>
      <c r="AR47" s="749"/>
      <c r="AS47" s="749"/>
      <c r="AT47" s="749"/>
      <c r="AU47" s="749"/>
      <c r="AV47" s="749"/>
      <c r="AW47" s="749"/>
      <c r="AX47" s="749"/>
      <c r="AY47" s="749"/>
      <c r="AZ47" s="749"/>
      <c r="BA47" s="749"/>
      <c r="BB47" s="749"/>
      <c r="BC47" s="749"/>
      <c r="BD47" s="749"/>
      <c r="BE47" s="749"/>
      <c r="BF47" s="749"/>
      <c r="BG47" s="749"/>
      <c r="BH47" s="749"/>
      <c r="BI47" s="749"/>
      <c r="BJ47" s="749"/>
      <c r="BK47" s="749"/>
      <c r="BL47" s="749"/>
      <c r="BM47" s="749"/>
      <c r="BN47" s="749"/>
      <c r="BO47" s="749"/>
      <c r="BP47" s="749"/>
      <c r="BQ47" s="749"/>
      <c r="BR47" s="749"/>
      <c r="BS47" s="749"/>
      <c r="BT47" s="749"/>
      <c r="BU47" s="749"/>
      <c r="BV47" s="749"/>
      <c r="BW47" s="749"/>
      <c r="BX47" s="749"/>
      <c r="BY47" s="749"/>
      <c r="BZ47" s="749"/>
      <c r="CA47" s="749"/>
      <c r="CB47" s="749"/>
      <c r="CD47" s="733"/>
      <c r="CE47" s="734"/>
      <c r="CF47" s="627" t="s">
        <v>360</v>
      </c>
      <c r="CG47" s="628"/>
      <c r="CH47" s="628"/>
      <c r="CI47" s="628"/>
      <c r="CJ47" s="628"/>
      <c r="CK47" s="628"/>
      <c r="CL47" s="628"/>
      <c r="CM47" s="628"/>
      <c r="CN47" s="628"/>
      <c r="CO47" s="628"/>
      <c r="CP47" s="628"/>
      <c r="CQ47" s="629"/>
      <c r="CR47" s="630">
        <v>143114</v>
      </c>
      <c r="CS47" s="668"/>
      <c r="CT47" s="668"/>
      <c r="CU47" s="668"/>
      <c r="CV47" s="668"/>
      <c r="CW47" s="668"/>
      <c r="CX47" s="668"/>
      <c r="CY47" s="669"/>
      <c r="CZ47" s="635">
        <v>0.5</v>
      </c>
      <c r="DA47" s="670"/>
      <c r="DB47" s="670"/>
      <c r="DC47" s="673"/>
      <c r="DD47" s="639" t="s">
        <v>128</v>
      </c>
      <c r="DE47" s="668"/>
      <c r="DF47" s="668"/>
      <c r="DG47" s="668"/>
      <c r="DH47" s="668"/>
      <c r="DI47" s="668"/>
      <c r="DJ47" s="668"/>
      <c r="DK47" s="669"/>
      <c r="DL47" s="721"/>
      <c r="DM47" s="722"/>
      <c r="DN47" s="722"/>
      <c r="DO47" s="722"/>
      <c r="DP47" s="722"/>
      <c r="DQ47" s="722"/>
      <c r="DR47" s="722"/>
      <c r="DS47" s="722"/>
      <c r="DT47" s="722"/>
      <c r="DU47" s="722"/>
      <c r="DV47" s="723"/>
      <c r="DW47" s="715"/>
      <c r="DX47" s="716"/>
      <c r="DY47" s="716"/>
      <c r="DZ47" s="716"/>
      <c r="EA47" s="716"/>
      <c r="EB47" s="716"/>
      <c r="EC47" s="717"/>
    </row>
    <row r="48" spans="2:133" x14ac:dyDescent="0.15">
      <c r="B48" s="748" t="s">
        <v>361</v>
      </c>
      <c r="C48" s="748"/>
      <c r="D48" s="748"/>
      <c r="E48" s="748"/>
      <c r="F48" s="748"/>
      <c r="G48" s="748"/>
      <c r="H48" s="748"/>
      <c r="I48" s="748"/>
      <c r="J48" s="748"/>
      <c r="K48" s="748"/>
      <c r="L48" s="748"/>
      <c r="M48" s="748"/>
      <c r="N48" s="748"/>
      <c r="O48" s="748"/>
      <c r="P48" s="748"/>
      <c r="Q48" s="748"/>
      <c r="R48" s="748"/>
      <c r="S48" s="748"/>
      <c r="T48" s="748"/>
      <c r="U48" s="748"/>
      <c r="V48" s="748"/>
      <c r="W48" s="748"/>
      <c r="X48" s="748"/>
      <c r="Y48" s="748"/>
      <c r="Z48" s="748"/>
      <c r="AA48" s="748"/>
      <c r="AB48" s="748"/>
      <c r="AC48" s="748"/>
      <c r="AD48" s="748"/>
      <c r="AE48" s="748"/>
      <c r="AF48" s="748"/>
      <c r="AG48" s="748"/>
      <c r="AH48" s="748"/>
      <c r="AI48" s="748"/>
      <c r="AJ48" s="748"/>
      <c r="AK48" s="748"/>
      <c r="AL48" s="748"/>
      <c r="AM48" s="748"/>
      <c r="AN48" s="748"/>
      <c r="AO48" s="748"/>
      <c r="AP48" s="748"/>
      <c r="AQ48" s="748"/>
      <c r="AR48" s="748"/>
      <c r="AS48" s="748"/>
      <c r="AT48" s="748"/>
      <c r="AU48" s="748"/>
      <c r="AV48" s="748"/>
      <c r="AW48" s="748"/>
      <c r="AX48" s="748"/>
      <c r="AY48" s="748"/>
      <c r="AZ48" s="748"/>
      <c r="BA48" s="748"/>
      <c r="BB48" s="748"/>
      <c r="BC48" s="748"/>
      <c r="BD48" s="748"/>
      <c r="BE48" s="748"/>
      <c r="BF48" s="748"/>
      <c r="BG48" s="748"/>
      <c r="BH48" s="748"/>
      <c r="BI48" s="748"/>
      <c r="BJ48" s="748"/>
      <c r="BK48" s="748"/>
      <c r="BL48" s="748"/>
      <c r="BM48" s="748"/>
      <c r="BN48" s="748"/>
      <c r="BO48" s="748"/>
      <c r="BP48" s="748"/>
      <c r="BQ48" s="748"/>
      <c r="BR48" s="748"/>
      <c r="BS48" s="748"/>
      <c r="BT48" s="748"/>
      <c r="BU48" s="748"/>
      <c r="BV48" s="748"/>
      <c r="BW48" s="748"/>
      <c r="BX48" s="748"/>
      <c r="BY48" s="748"/>
      <c r="BZ48" s="748"/>
      <c r="CA48" s="748"/>
      <c r="CB48" s="748"/>
      <c r="CD48" s="735"/>
      <c r="CE48" s="736"/>
      <c r="CF48" s="627" t="s">
        <v>362</v>
      </c>
      <c r="CG48" s="628"/>
      <c r="CH48" s="628"/>
      <c r="CI48" s="628"/>
      <c r="CJ48" s="628"/>
      <c r="CK48" s="628"/>
      <c r="CL48" s="628"/>
      <c r="CM48" s="628"/>
      <c r="CN48" s="628"/>
      <c r="CO48" s="628"/>
      <c r="CP48" s="628"/>
      <c r="CQ48" s="629"/>
      <c r="CR48" s="630" t="s">
        <v>128</v>
      </c>
      <c r="CS48" s="631"/>
      <c r="CT48" s="631"/>
      <c r="CU48" s="631"/>
      <c r="CV48" s="631"/>
      <c r="CW48" s="631"/>
      <c r="CX48" s="631"/>
      <c r="CY48" s="632"/>
      <c r="CZ48" s="635" t="s">
        <v>128</v>
      </c>
      <c r="DA48" s="636"/>
      <c r="DB48" s="636"/>
      <c r="DC48" s="648"/>
      <c r="DD48" s="639" t="s">
        <v>128</v>
      </c>
      <c r="DE48" s="631"/>
      <c r="DF48" s="631"/>
      <c r="DG48" s="631"/>
      <c r="DH48" s="631"/>
      <c r="DI48" s="631"/>
      <c r="DJ48" s="631"/>
      <c r="DK48" s="632"/>
      <c r="DL48" s="721"/>
      <c r="DM48" s="722"/>
      <c r="DN48" s="722"/>
      <c r="DO48" s="722"/>
      <c r="DP48" s="722"/>
      <c r="DQ48" s="722"/>
      <c r="DR48" s="722"/>
      <c r="DS48" s="722"/>
      <c r="DT48" s="722"/>
      <c r="DU48" s="722"/>
      <c r="DV48" s="723"/>
      <c r="DW48" s="715"/>
      <c r="DX48" s="716"/>
      <c r="DY48" s="716"/>
      <c r="DZ48" s="716"/>
      <c r="EA48" s="716"/>
      <c r="EB48" s="716"/>
      <c r="EC48" s="717"/>
    </row>
    <row r="49" spans="2:133" ht="11.25" customHeight="1" x14ac:dyDescent="0.15">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74" t="s">
        <v>363</v>
      </c>
      <c r="CE49" s="675"/>
      <c r="CF49" s="675"/>
      <c r="CG49" s="675"/>
      <c r="CH49" s="675"/>
      <c r="CI49" s="675"/>
      <c r="CJ49" s="675"/>
      <c r="CK49" s="675"/>
      <c r="CL49" s="675"/>
      <c r="CM49" s="675"/>
      <c r="CN49" s="675"/>
      <c r="CO49" s="675"/>
      <c r="CP49" s="675"/>
      <c r="CQ49" s="676"/>
      <c r="CR49" s="724">
        <v>30293150</v>
      </c>
      <c r="CS49" s="701"/>
      <c r="CT49" s="701"/>
      <c r="CU49" s="701"/>
      <c r="CV49" s="701"/>
      <c r="CW49" s="701"/>
      <c r="CX49" s="701"/>
      <c r="CY49" s="738"/>
      <c r="CZ49" s="729">
        <v>100</v>
      </c>
      <c r="DA49" s="739"/>
      <c r="DB49" s="739"/>
      <c r="DC49" s="740"/>
      <c r="DD49" s="741">
        <v>19891264</v>
      </c>
      <c r="DE49" s="701"/>
      <c r="DF49" s="701"/>
      <c r="DG49" s="701"/>
      <c r="DH49" s="701"/>
      <c r="DI49" s="701"/>
      <c r="DJ49" s="701"/>
      <c r="DK49" s="738"/>
      <c r="DL49" s="742"/>
      <c r="DM49" s="743"/>
      <c r="DN49" s="743"/>
      <c r="DO49" s="743"/>
      <c r="DP49" s="743"/>
      <c r="DQ49" s="743"/>
      <c r="DR49" s="743"/>
      <c r="DS49" s="743"/>
      <c r="DT49" s="743"/>
      <c r="DU49" s="743"/>
      <c r="DV49" s="744"/>
      <c r="DW49" s="745"/>
      <c r="DX49" s="746"/>
      <c r="DY49" s="746"/>
      <c r="DZ49" s="746"/>
      <c r="EA49" s="746"/>
      <c r="EB49" s="746"/>
      <c r="EC49" s="747"/>
    </row>
    <row r="50" spans="2:133" hidden="1" x14ac:dyDescent="0.15">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R41:Y41"/>
    <mergeCell ref="Z41:AC41"/>
    <mergeCell ref="AD41:AK41"/>
    <mergeCell ref="AL41:AO41"/>
    <mergeCell ref="AQ41:AY41"/>
    <mergeCell ref="AZ41:BF41"/>
    <mergeCell ref="BM41:BU41"/>
    <mergeCell ref="BV41:CB41"/>
    <mergeCell ref="BV40:CB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95" zoomScaleNormal="9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1120" t="s">
        <v>364</v>
      </c>
      <c r="B2" s="1120"/>
      <c r="C2" s="1120"/>
      <c r="D2" s="1120"/>
      <c r="E2" s="1120"/>
      <c r="F2" s="1120"/>
      <c r="G2" s="1120"/>
      <c r="H2" s="1120"/>
      <c r="I2" s="1120"/>
      <c r="J2" s="1120"/>
      <c r="K2" s="1120"/>
      <c r="L2" s="1120"/>
      <c r="M2" s="1120"/>
      <c r="N2" s="1120"/>
      <c r="O2" s="1120"/>
      <c r="P2" s="1120"/>
      <c r="Q2" s="1120"/>
      <c r="R2" s="1120"/>
      <c r="S2" s="1120"/>
      <c r="T2" s="1120"/>
      <c r="U2" s="1120"/>
      <c r="V2" s="1120"/>
      <c r="W2" s="1120"/>
      <c r="X2" s="1120"/>
      <c r="Y2" s="1120"/>
      <c r="Z2" s="1120"/>
      <c r="AA2" s="1120"/>
      <c r="AB2" s="1120"/>
      <c r="AC2" s="1120"/>
      <c r="AD2" s="1120"/>
      <c r="AE2" s="1120"/>
      <c r="AF2" s="1120"/>
      <c r="AG2" s="1120"/>
      <c r="AH2" s="1120"/>
      <c r="AI2" s="1120"/>
      <c r="AJ2" s="1120"/>
      <c r="AK2" s="1120"/>
      <c r="AL2" s="1120"/>
      <c r="AM2" s="1120"/>
      <c r="AN2" s="1120"/>
      <c r="AO2" s="1120"/>
      <c r="AP2" s="1120"/>
      <c r="AQ2" s="1120"/>
      <c r="AR2" s="1120"/>
      <c r="AS2" s="1120"/>
      <c r="AT2" s="1120"/>
      <c r="AU2" s="1120"/>
      <c r="AV2" s="1120"/>
      <c r="AW2" s="1120"/>
      <c r="AX2" s="1120"/>
      <c r="AY2" s="1120"/>
      <c r="AZ2" s="1120"/>
      <c r="BA2" s="1120"/>
      <c r="BB2" s="1120"/>
      <c r="BC2" s="1120"/>
      <c r="BD2" s="1120"/>
      <c r="BE2" s="1120"/>
      <c r="BF2" s="1120"/>
      <c r="BG2" s="1120"/>
      <c r="BH2" s="1120"/>
      <c r="BI2" s="1120"/>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21" t="s">
        <v>365</v>
      </c>
      <c r="DK2" s="1122"/>
      <c r="DL2" s="1122"/>
      <c r="DM2" s="1122"/>
      <c r="DN2" s="1122"/>
      <c r="DO2" s="1123"/>
      <c r="DP2" s="224"/>
      <c r="DQ2" s="1121" t="s">
        <v>366</v>
      </c>
      <c r="DR2" s="1122"/>
      <c r="DS2" s="1122"/>
      <c r="DT2" s="1122"/>
      <c r="DU2" s="1122"/>
      <c r="DV2" s="1122"/>
      <c r="DW2" s="1122"/>
      <c r="DX2" s="1122"/>
      <c r="DY2" s="1122"/>
      <c r="DZ2" s="1123"/>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1088" t="s">
        <v>367</v>
      </c>
      <c r="B4" s="1088"/>
      <c r="C4" s="1088"/>
      <c r="D4" s="1088"/>
      <c r="E4" s="1088"/>
      <c r="F4" s="1088"/>
      <c r="G4" s="1088"/>
      <c r="H4" s="1088"/>
      <c r="I4" s="1088"/>
      <c r="J4" s="1088"/>
      <c r="K4" s="1088"/>
      <c r="L4" s="1088"/>
      <c r="M4" s="1088"/>
      <c r="N4" s="1088"/>
      <c r="O4" s="1088"/>
      <c r="P4" s="1088"/>
      <c r="Q4" s="1088"/>
      <c r="R4" s="1088"/>
      <c r="S4" s="1088"/>
      <c r="T4" s="1088"/>
      <c r="U4" s="1088"/>
      <c r="V4" s="1088"/>
      <c r="W4" s="1088"/>
      <c r="X4" s="1088"/>
      <c r="Y4" s="1088"/>
      <c r="Z4" s="1088"/>
      <c r="AA4" s="1088"/>
      <c r="AB4" s="1088"/>
      <c r="AC4" s="1088"/>
      <c r="AD4" s="1088"/>
      <c r="AE4" s="1088"/>
      <c r="AF4" s="1088"/>
      <c r="AG4" s="1088"/>
      <c r="AH4" s="1088"/>
      <c r="AI4" s="1088"/>
      <c r="AJ4" s="1088"/>
      <c r="AK4" s="1088"/>
      <c r="AL4" s="1088"/>
      <c r="AM4" s="1088"/>
      <c r="AN4" s="1088"/>
      <c r="AO4" s="1088"/>
      <c r="AP4" s="1088"/>
      <c r="AQ4" s="1088"/>
      <c r="AR4" s="1088"/>
      <c r="AS4" s="1088"/>
      <c r="AT4" s="1088"/>
      <c r="AU4" s="1088"/>
      <c r="AV4" s="1088"/>
      <c r="AW4" s="1088"/>
      <c r="AX4" s="1088"/>
      <c r="AY4" s="1088"/>
      <c r="AZ4" s="228"/>
      <c r="BA4" s="228"/>
      <c r="BB4" s="228"/>
      <c r="BC4" s="228"/>
      <c r="BD4" s="228"/>
      <c r="BE4" s="229"/>
      <c r="BF4" s="229"/>
      <c r="BG4" s="229"/>
      <c r="BH4" s="229"/>
      <c r="BI4" s="229"/>
      <c r="BJ4" s="229"/>
      <c r="BK4" s="229"/>
      <c r="BL4" s="229"/>
      <c r="BM4" s="229"/>
      <c r="BN4" s="229"/>
      <c r="BO4" s="229"/>
      <c r="BP4" s="229"/>
      <c r="BQ4" s="759" t="s">
        <v>368</v>
      </c>
      <c r="BR4" s="759"/>
      <c r="BS4" s="759"/>
      <c r="BT4" s="759"/>
      <c r="BU4" s="759"/>
      <c r="BV4" s="759"/>
      <c r="BW4" s="759"/>
      <c r="BX4" s="759"/>
      <c r="BY4" s="759"/>
      <c r="BZ4" s="759"/>
      <c r="CA4" s="759"/>
      <c r="CB4" s="759"/>
      <c r="CC4" s="759"/>
      <c r="CD4" s="759"/>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230"/>
    </row>
    <row r="5" spans="1:131" s="231" customFormat="1" ht="26.25" customHeight="1" x14ac:dyDescent="0.15">
      <c r="A5" s="1024" t="s">
        <v>369</v>
      </c>
      <c r="B5" s="1025"/>
      <c r="C5" s="1025"/>
      <c r="D5" s="1025"/>
      <c r="E5" s="1025"/>
      <c r="F5" s="1025"/>
      <c r="G5" s="1025"/>
      <c r="H5" s="1025"/>
      <c r="I5" s="1025"/>
      <c r="J5" s="1025"/>
      <c r="K5" s="1025"/>
      <c r="L5" s="1025"/>
      <c r="M5" s="1025"/>
      <c r="N5" s="1025"/>
      <c r="O5" s="1025"/>
      <c r="P5" s="1026"/>
      <c r="Q5" s="1030" t="s">
        <v>370</v>
      </c>
      <c r="R5" s="1031"/>
      <c r="S5" s="1031"/>
      <c r="T5" s="1031"/>
      <c r="U5" s="1032"/>
      <c r="V5" s="1030" t="s">
        <v>371</v>
      </c>
      <c r="W5" s="1031"/>
      <c r="X5" s="1031"/>
      <c r="Y5" s="1031"/>
      <c r="Z5" s="1032"/>
      <c r="AA5" s="1030" t="s">
        <v>372</v>
      </c>
      <c r="AB5" s="1031"/>
      <c r="AC5" s="1031"/>
      <c r="AD5" s="1031"/>
      <c r="AE5" s="1031"/>
      <c r="AF5" s="1124" t="s">
        <v>373</v>
      </c>
      <c r="AG5" s="1031"/>
      <c r="AH5" s="1031"/>
      <c r="AI5" s="1031"/>
      <c r="AJ5" s="1044"/>
      <c r="AK5" s="1031" t="s">
        <v>374</v>
      </c>
      <c r="AL5" s="1031"/>
      <c r="AM5" s="1031"/>
      <c r="AN5" s="1031"/>
      <c r="AO5" s="1032"/>
      <c r="AP5" s="1030" t="s">
        <v>375</v>
      </c>
      <c r="AQ5" s="1031"/>
      <c r="AR5" s="1031"/>
      <c r="AS5" s="1031"/>
      <c r="AT5" s="1032"/>
      <c r="AU5" s="1030" t="s">
        <v>376</v>
      </c>
      <c r="AV5" s="1031"/>
      <c r="AW5" s="1031"/>
      <c r="AX5" s="1031"/>
      <c r="AY5" s="1044"/>
      <c r="AZ5" s="228"/>
      <c r="BA5" s="228"/>
      <c r="BB5" s="228"/>
      <c r="BC5" s="228"/>
      <c r="BD5" s="228"/>
      <c r="BE5" s="229"/>
      <c r="BF5" s="229"/>
      <c r="BG5" s="229"/>
      <c r="BH5" s="229"/>
      <c r="BI5" s="229"/>
      <c r="BJ5" s="229"/>
      <c r="BK5" s="229"/>
      <c r="BL5" s="229"/>
      <c r="BM5" s="229"/>
      <c r="BN5" s="229"/>
      <c r="BO5" s="229"/>
      <c r="BP5" s="229"/>
      <c r="BQ5" s="1024" t="s">
        <v>377</v>
      </c>
      <c r="BR5" s="1025"/>
      <c r="BS5" s="1025"/>
      <c r="BT5" s="1025"/>
      <c r="BU5" s="1025"/>
      <c r="BV5" s="1025"/>
      <c r="BW5" s="1025"/>
      <c r="BX5" s="1025"/>
      <c r="BY5" s="1025"/>
      <c r="BZ5" s="1025"/>
      <c r="CA5" s="1025"/>
      <c r="CB5" s="1025"/>
      <c r="CC5" s="1025"/>
      <c r="CD5" s="1025"/>
      <c r="CE5" s="1025"/>
      <c r="CF5" s="1025"/>
      <c r="CG5" s="1026"/>
      <c r="CH5" s="1030" t="s">
        <v>378</v>
      </c>
      <c r="CI5" s="1031"/>
      <c r="CJ5" s="1031"/>
      <c r="CK5" s="1031"/>
      <c r="CL5" s="1032"/>
      <c r="CM5" s="1030" t="s">
        <v>379</v>
      </c>
      <c r="CN5" s="1031"/>
      <c r="CO5" s="1031"/>
      <c r="CP5" s="1031"/>
      <c r="CQ5" s="1032"/>
      <c r="CR5" s="1030" t="s">
        <v>380</v>
      </c>
      <c r="CS5" s="1031"/>
      <c r="CT5" s="1031"/>
      <c r="CU5" s="1031"/>
      <c r="CV5" s="1032"/>
      <c r="CW5" s="1030" t="s">
        <v>381</v>
      </c>
      <c r="CX5" s="1031"/>
      <c r="CY5" s="1031"/>
      <c r="CZ5" s="1031"/>
      <c r="DA5" s="1032"/>
      <c r="DB5" s="1030" t="s">
        <v>382</v>
      </c>
      <c r="DC5" s="1031"/>
      <c r="DD5" s="1031"/>
      <c r="DE5" s="1031"/>
      <c r="DF5" s="1032"/>
      <c r="DG5" s="1113" t="s">
        <v>383</v>
      </c>
      <c r="DH5" s="1114"/>
      <c r="DI5" s="1114"/>
      <c r="DJ5" s="1114"/>
      <c r="DK5" s="1115"/>
      <c r="DL5" s="1113" t="s">
        <v>384</v>
      </c>
      <c r="DM5" s="1114"/>
      <c r="DN5" s="1114"/>
      <c r="DO5" s="1114"/>
      <c r="DP5" s="1115"/>
      <c r="DQ5" s="1030" t="s">
        <v>385</v>
      </c>
      <c r="DR5" s="1031"/>
      <c r="DS5" s="1031"/>
      <c r="DT5" s="1031"/>
      <c r="DU5" s="1032"/>
      <c r="DV5" s="1030" t="s">
        <v>376</v>
      </c>
      <c r="DW5" s="1031"/>
      <c r="DX5" s="1031"/>
      <c r="DY5" s="1031"/>
      <c r="DZ5" s="1044"/>
      <c r="EA5" s="230"/>
    </row>
    <row r="6" spans="1:131" s="231" customFormat="1" ht="26.25" customHeight="1" thickBot="1" x14ac:dyDescent="0.2">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25"/>
      <c r="AG6" s="1034"/>
      <c r="AH6" s="1034"/>
      <c r="AI6" s="1034"/>
      <c r="AJ6" s="1045"/>
      <c r="AK6" s="1034"/>
      <c r="AL6" s="1034"/>
      <c r="AM6" s="1034"/>
      <c r="AN6" s="1034"/>
      <c r="AO6" s="1035"/>
      <c r="AP6" s="1033"/>
      <c r="AQ6" s="1034"/>
      <c r="AR6" s="1034"/>
      <c r="AS6" s="1034"/>
      <c r="AT6" s="1035"/>
      <c r="AU6" s="1033"/>
      <c r="AV6" s="1034"/>
      <c r="AW6" s="1034"/>
      <c r="AX6" s="1034"/>
      <c r="AY6" s="1045"/>
      <c r="AZ6" s="228"/>
      <c r="BA6" s="228"/>
      <c r="BB6" s="228"/>
      <c r="BC6" s="228"/>
      <c r="BD6" s="228"/>
      <c r="BE6" s="229"/>
      <c r="BF6" s="229"/>
      <c r="BG6" s="229"/>
      <c r="BH6" s="229"/>
      <c r="BI6" s="229"/>
      <c r="BJ6" s="229"/>
      <c r="BK6" s="229"/>
      <c r="BL6" s="229"/>
      <c r="BM6" s="229"/>
      <c r="BN6" s="229"/>
      <c r="BO6" s="229"/>
      <c r="BP6" s="229"/>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16"/>
      <c r="DH6" s="1117"/>
      <c r="DI6" s="1117"/>
      <c r="DJ6" s="1117"/>
      <c r="DK6" s="1118"/>
      <c r="DL6" s="1116"/>
      <c r="DM6" s="1117"/>
      <c r="DN6" s="1117"/>
      <c r="DO6" s="1117"/>
      <c r="DP6" s="1118"/>
      <c r="DQ6" s="1033"/>
      <c r="DR6" s="1034"/>
      <c r="DS6" s="1034"/>
      <c r="DT6" s="1034"/>
      <c r="DU6" s="1035"/>
      <c r="DV6" s="1033"/>
      <c r="DW6" s="1034"/>
      <c r="DX6" s="1034"/>
      <c r="DY6" s="1034"/>
      <c r="DZ6" s="1045"/>
      <c r="EA6" s="230"/>
    </row>
    <row r="7" spans="1:131" s="231" customFormat="1" ht="26.25" customHeight="1" thickTop="1" x14ac:dyDescent="0.15">
      <c r="A7" s="232">
        <v>1</v>
      </c>
      <c r="B7" s="1076" t="s">
        <v>386</v>
      </c>
      <c r="C7" s="1077"/>
      <c r="D7" s="1077"/>
      <c r="E7" s="1077"/>
      <c r="F7" s="1077"/>
      <c r="G7" s="1077"/>
      <c r="H7" s="1077"/>
      <c r="I7" s="1077"/>
      <c r="J7" s="1077"/>
      <c r="K7" s="1077"/>
      <c r="L7" s="1077"/>
      <c r="M7" s="1077"/>
      <c r="N7" s="1077"/>
      <c r="O7" s="1077"/>
      <c r="P7" s="1078"/>
      <c r="Q7" s="1134">
        <v>31263</v>
      </c>
      <c r="R7" s="1135"/>
      <c r="S7" s="1135"/>
      <c r="T7" s="1135"/>
      <c r="U7" s="1135"/>
      <c r="V7" s="1135">
        <v>30330</v>
      </c>
      <c r="W7" s="1135"/>
      <c r="X7" s="1135"/>
      <c r="Y7" s="1135"/>
      <c r="Z7" s="1135"/>
      <c r="AA7" s="1135">
        <v>964</v>
      </c>
      <c r="AB7" s="1135"/>
      <c r="AC7" s="1135"/>
      <c r="AD7" s="1135"/>
      <c r="AE7" s="1136"/>
      <c r="AF7" s="1137">
        <v>759</v>
      </c>
      <c r="AG7" s="1138"/>
      <c r="AH7" s="1138"/>
      <c r="AI7" s="1138"/>
      <c r="AJ7" s="1139"/>
      <c r="AK7" s="1140">
        <v>1484</v>
      </c>
      <c r="AL7" s="1141"/>
      <c r="AM7" s="1141"/>
      <c r="AN7" s="1141"/>
      <c r="AO7" s="1141"/>
      <c r="AP7" s="1141">
        <v>26664</v>
      </c>
      <c r="AQ7" s="1141"/>
      <c r="AR7" s="1141"/>
      <c r="AS7" s="1141"/>
      <c r="AT7" s="1141"/>
      <c r="AU7" s="1142"/>
      <c r="AV7" s="1142"/>
      <c r="AW7" s="1142"/>
      <c r="AX7" s="1142"/>
      <c r="AY7" s="1143"/>
      <c r="AZ7" s="228"/>
      <c r="BA7" s="228"/>
      <c r="BB7" s="228"/>
      <c r="BC7" s="228"/>
      <c r="BD7" s="228"/>
      <c r="BE7" s="229"/>
      <c r="BF7" s="229"/>
      <c r="BG7" s="229"/>
      <c r="BH7" s="229"/>
      <c r="BI7" s="229"/>
      <c r="BJ7" s="229"/>
      <c r="BK7" s="229"/>
      <c r="BL7" s="229"/>
      <c r="BM7" s="229"/>
      <c r="BN7" s="229"/>
      <c r="BO7" s="229"/>
      <c r="BP7" s="229"/>
      <c r="BQ7" s="232">
        <v>1</v>
      </c>
      <c r="BR7" s="233"/>
      <c r="BS7" s="1126" t="s">
        <v>589</v>
      </c>
      <c r="BT7" s="1127"/>
      <c r="BU7" s="1127"/>
      <c r="BV7" s="1127"/>
      <c r="BW7" s="1127"/>
      <c r="BX7" s="1127"/>
      <c r="BY7" s="1127"/>
      <c r="BZ7" s="1127"/>
      <c r="CA7" s="1127"/>
      <c r="CB7" s="1127"/>
      <c r="CC7" s="1127"/>
      <c r="CD7" s="1127"/>
      <c r="CE7" s="1127"/>
      <c r="CF7" s="1127"/>
      <c r="CG7" s="1144"/>
      <c r="CH7" s="1129">
        <v>0</v>
      </c>
      <c r="CI7" s="1130"/>
      <c r="CJ7" s="1130"/>
      <c r="CK7" s="1130"/>
      <c r="CL7" s="1131"/>
      <c r="CM7" s="1129">
        <v>42</v>
      </c>
      <c r="CN7" s="1130"/>
      <c r="CO7" s="1130"/>
      <c r="CP7" s="1130"/>
      <c r="CQ7" s="1131"/>
      <c r="CR7" s="1129">
        <v>17</v>
      </c>
      <c r="CS7" s="1130"/>
      <c r="CT7" s="1130"/>
      <c r="CU7" s="1130"/>
      <c r="CV7" s="1131"/>
      <c r="CW7" s="1129">
        <v>23</v>
      </c>
      <c r="CX7" s="1130"/>
      <c r="CY7" s="1130"/>
      <c r="CZ7" s="1130"/>
      <c r="DA7" s="1131"/>
      <c r="DB7" s="1129" t="s">
        <v>604</v>
      </c>
      <c r="DC7" s="1130"/>
      <c r="DD7" s="1130"/>
      <c r="DE7" s="1130"/>
      <c r="DF7" s="1132"/>
      <c r="DG7" s="1133" t="s">
        <v>604</v>
      </c>
      <c r="DH7" s="1130"/>
      <c r="DI7" s="1130"/>
      <c r="DJ7" s="1130"/>
      <c r="DK7" s="1131"/>
      <c r="DL7" s="1018" t="s">
        <v>604</v>
      </c>
      <c r="DM7" s="1019"/>
      <c r="DN7" s="1019"/>
      <c r="DO7" s="1019"/>
      <c r="DP7" s="1020"/>
      <c r="DQ7" s="1018" t="s">
        <v>604</v>
      </c>
      <c r="DR7" s="1019"/>
      <c r="DS7" s="1019"/>
      <c r="DT7" s="1019"/>
      <c r="DU7" s="1020"/>
      <c r="DV7" s="1126"/>
      <c r="DW7" s="1127"/>
      <c r="DX7" s="1127"/>
      <c r="DY7" s="1127"/>
      <c r="DZ7" s="1128"/>
      <c r="EA7" s="230"/>
    </row>
    <row r="8" spans="1:131" s="231" customFormat="1" ht="26.25" customHeight="1" x14ac:dyDescent="0.15">
      <c r="A8" s="234">
        <v>2</v>
      </c>
      <c r="B8" s="1059" t="s">
        <v>387</v>
      </c>
      <c r="C8" s="1060"/>
      <c r="D8" s="1060"/>
      <c r="E8" s="1060"/>
      <c r="F8" s="1060"/>
      <c r="G8" s="1060"/>
      <c r="H8" s="1060"/>
      <c r="I8" s="1060"/>
      <c r="J8" s="1060"/>
      <c r="K8" s="1060"/>
      <c r="L8" s="1060"/>
      <c r="M8" s="1060"/>
      <c r="N8" s="1060"/>
      <c r="O8" s="1060"/>
      <c r="P8" s="1061"/>
      <c r="Q8" s="1067">
        <v>5</v>
      </c>
      <c r="R8" s="1068"/>
      <c r="S8" s="1068"/>
      <c r="T8" s="1068"/>
      <c r="U8" s="1068"/>
      <c r="V8" s="1068">
        <v>5</v>
      </c>
      <c r="W8" s="1068"/>
      <c r="X8" s="1068"/>
      <c r="Y8" s="1068"/>
      <c r="Z8" s="1068"/>
      <c r="AA8" s="1068">
        <v>0</v>
      </c>
      <c r="AB8" s="1068"/>
      <c r="AC8" s="1068"/>
      <c r="AD8" s="1068"/>
      <c r="AE8" s="1069"/>
      <c r="AF8" s="1064">
        <v>0</v>
      </c>
      <c r="AG8" s="1065"/>
      <c r="AH8" s="1065"/>
      <c r="AI8" s="1065"/>
      <c r="AJ8" s="1066"/>
      <c r="AK8" s="1109">
        <v>0</v>
      </c>
      <c r="AL8" s="1110"/>
      <c r="AM8" s="1110"/>
      <c r="AN8" s="1110"/>
      <c r="AO8" s="1110"/>
      <c r="AP8" s="1110" t="s">
        <v>523</v>
      </c>
      <c r="AQ8" s="1110"/>
      <c r="AR8" s="1110"/>
      <c r="AS8" s="1110"/>
      <c r="AT8" s="1110"/>
      <c r="AU8" s="1111"/>
      <c r="AV8" s="1111"/>
      <c r="AW8" s="1111"/>
      <c r="AX8" s="1111"/>
      <c r="AY8" s="1112"/>
      <c r="AZ8" s="228"/>
      <c r="BA8" s="228"/>
      <c r="BB8" s="228"/>
      <c r="BC8" s="228"/>
      <c r="BD8" s="228"/>
      <c r="BE8" s="229"/>
      <c r="BF8" s="229"/>
      <c r="BG8" s="229"/>
      <c r="BH8" s="229"/>
      <c r="BI8" s="229"/>
      <c r="BJ8" s="229"/>
      <c r="BK8" s="229"/>
      <c r="BL8" s="229"/>
      <c r="BM8" s="229"/>
      <c r="BN8" s="229"/>
      <c r="BO8" s="229"/>
      <c r="BP8" s="229"/>
      <c r="BQ8" s="234">
        <v>2</v>
      </c>
      <c r="BR8" s="235"/>
      <c r="BS8" s="1021" t="s">
        <v>590</v>
      </c>
      <c r="BT8" s="1022"/>
      <c r="BU8" s="1022"/>
      <c r="BV8" s="1022"/>
      <c r="BW8" s="1022"/>
      <c r="BX8" s="1022"/>
      <c r="BY8" s="1022"/>
      <c r="BZ8" s="1022"/>
      <c r="CA8" s="1022"/>
      <c r="CB8" s="1022"/>
      <c r="CC8" s="1022"/>
      <c r="CD8" s="1022"/>
      <c r="CE8" s="1022"/>
      <c r="CF8" s="1022"/>
      <c r="CG8" s="1043"/>
      <c r="CH8" s="1018">
        <v>-27</v>
      </c>
      <c r="CI8" s="1019"/>
      <c r="CJ8" s="1019"/>
      <c r="CK8" s="1019"/>
      <c r="CL8" s="1020"/>
      <c r="CM8" s="1018">
        <v>184</v>
      </c>
      <c r="CN8" s="1019"/>
      <c r="CO8" s="1019"/>
      <c r="CP8" s="1019"/>
      <c r="CQ8" s="1020"/>
      <c r="CR8" s="1018">
        <v>127</v>
      </c>
      <c r="CS8" s="1019"/>
      <c r="CT8" s="1019"/>
      <c r="CU8" s="1019"/>
      <c r="CV8" s="1020"/>
      <c r="CW8" s="1018" t="s">
        <v>604</v>
      </c>
      <c r="CX8" s="1019"/>
      <c r="CY8" s="1019"/>
      <c r="CZ8" s="1019"/>
      <c r="DA8" s="1020"/>
      <c r="DB8" s="1018" t="s">
        <v>604</v>
      </c>
      <c r="DC8" s="1019"/>
      <c r="DD8" s="1019"/>
      <c r="DE8" s="1019"/>
      <c r="DF8" s="1020"/>
      <c r="DG8" s="1018" t="s">
        <v>604</v>
      </c>
      <c r="DH8" s="1019"/>
      <c r="DI8" s="1019"/>
      <c r="DJ8" s="1019"/>
      <c r="DK8" s="1020"/>
      <c r="DL8" s="1018" t="s">
        <v>604</v>
      </c>
      <c r="DM8" s="1019"/>
      <c r="DN8" s="1019"/>
      <c r="DO8" s="1019"/>
      <c r="DP8" s="1020"/>
      <c r="DQ8" s="1018" t="s">
        <v>604</v>
      </c>
      <c r="DR8" s="1019"/>
      <c r="DS8" s="1019"/>
      <c r="DT8" s="1019"/>
      <c r="DU8" s="1020"/>
      <c r="DV8" s="1021"/>
      <c r="DW8" s="1022"/>
      <c r="DX8" s="1022"/>
      <c r="DY8" s="1022"/>
      <c r="DZ8" s="1023"/>
      <c r="EA8" s="230"/>
    </row>
    <row r="9" spans="1:131" s="231" customFormat="1" ht="26.25" customHeight="1" x14ac:dyDescent="0.15">
      <c r="A9" s="234">
        <v>3</v>
      </c>
      <c r="B9" s="1059" t="s">
        <v>388</v>
      </c>
      <c r="C9" s="1060"/>
      <c r="D9" s="1060"/>
      <c r="E9" s="1060"/>
      <c r="F9" s="1060"/>
      <c r="G9" s="1060"/>
      <c r="H9" s="1060"/>
      <c r="I9" s="1060"/>
      <c r="J9" s="1060"/>
      <c r="K9" s="1060"/>
      <c r="L9" s="1060"/>
      <c r="M9" s="1060"/>
      <c r="N9" s="1060"/>
      <c r="O9" s="1060"/>
      <c r="P9" s="1061"/>
      <c r="Q9" s="1067">
        <v>14</v>
      </c>
      <c r="R9" s="1068"/>
      <c r="S9" s="1068"/>
      <c r="T9" s="1068"/>
      <c r="U9" s="1068"/>
      <c r="V9" s="1068">
        <v>14</v>
      </c>
      <c r="W9" s="1068"/>
      <c r="X9" s="1068"/>
      <c r="Y9" s="1068"/>
      <c r="Z9" s="1068"/>
      <c r="AA9" s="1069" t="s">
        <v>523</v>
      </c>
      <c r="AB9" s="1065"/>
      <c r="AC9" s="1065"/>
      <c r="AD9" s="1065"/>
      <c r="AE9" s="1066"/>
      <c r="AF9" s="1064" t="s">
        <v>128</v>
      </c>
      <c r="AG9" s="1065"/>
      <c r="AH9" s="1065"/>
      <c r="AI9" s="1065"/>
      <c r="AJ9" s="1066"/>
      <c r="AK9" s="1109">
        <v>7</v>
      </c>
      <c r="AL9" s="1110"/>
      <c r="AM9" s="1110"/>
      <c r="AN9" s="1110"/>
      <c r="AO9" s="1110"/>
      <c r="AP9" s="1119" t="s">
        <v>523</v>
      </c>
      <c r="AQ9" s="1019"/>
      <c r="AR9" s="1019"/>
      <c r="AS9" s="1019"/>
      <c r="AT9" s="1109"/>
      <c r="AU9" s="1111"/>
      <c r="AV9" s="1111"/>
      <c r="AW9" s="1111"/>
      <c r="AX9" s="1111"/>
      <c r="AY9" s="1112"/>
      <c r="AZ9" s="228"/>
      <c r="BA9" s="228"/>
      <c r="BB9" s="228"/>
      <c r="BC9" s="228"/>
      <c r="BD9" s="228"/>
      <c r="BE9" s="229"/>
      <c r="BF9" s="229"/>
      <c r="BG9" s="229"/>
      <c r="BH9" s="229"/>
      <c r="BI9" s="229"/>
      <c r="BJ9" s="229"/>
      <c r="BK9" s="229"/>
      <c r="BL9" s="229"/>
      <c r="BM9" s="229"/>
      <c r="BN9" s="229"/>
      <c r="BO9" s="229"/>
      <c r="BP9" s="229"/>
      <c r="BQ9" s="234">
        <v>3</v>
      </c>
      <c r="BR9" s="235"/>
      <c r="BS9" s="1021" t="s">
        <v>591</v>
      </c>
      <c r="BT9" s="1022"/>
      <c r="BU9" s="1022"/>
      <c r="BV9" s="1022"/>
      <c r="BW9" s="1022"/>
      <c r="BX9" s="1022"/>
      <c r="BY9" s="1022"/>
      <c r="BZ9" s="1022"/>
      <c r="CA9" s="1022"/>
      <c r="CB9" s="1022"/>
      <c r="CC9" s="1022"/>
      <c r="CD9" s="1022"/>
      <c r="CE9" s="1022"/>
      <c r="CF9" s="1022"/>
      <c r="CG9" s="1043"/>
      <c r="CH9" s="1018">
        <v>0</v>
      </c>
      <c r="CI9" s="1019"/>
      <c r="CJ9" s="1019"/>
      <c r="CK9" s="1019"/>
      <c r="CL9" s="1020"/>
      <c r="CM9" s="1018">
        <v>20</v>
      </c>
      <c r="CN9" s="1019"/>
      <c r="CO9" s="1019"/>
      <c r="CP9" s="1019"/>
      <c r="CQ9" s="1020"/>
      <c r="CR9" s="1018">
        <v>7</v>
      </c>
      <c r="CS9" s="1019"/>
      <c r="CT9" s="1019"/>
      <c r="CU9" s="1019"/>
      <c r="CV9" s="1020"/>
      <c r="CW9" s="1018" t="s">
        <v>604</v>
      </c>
      <c r="CX9" s="1019"/>
      <c r="CY9" s="1019"/>
      <c r="CZ9" s="1019"/>
      <c r="DA9" s="1020"/>
      <c r="DB9" s="1018" t="s">
        <v>604</v>
      </c>
      <c r="DC9" s="1019"/>
      <c r="DD9" s="1019"/>
      <c r="DE9" s="1019"/>
      <c r="DF9" s="1020"/>
      <c r="DG9" s="1018" t="s">
        <v>604</v>
      </c>
      <c r="DH9" s="1019"/>
      <c r="DI9" s="1019"/>
      <c r="DJ9" s="1019"/>
      <c r="DK9" s="1020"/>
      <c r="DL9" s="1018" t="s">
        <v>604</v>
      </c>
      <c r="DM9" s="1019"/>
      <c r="DN9" s="1019"/>
      <c r="DO9" s="1019"/>
      <c r="DP9" s="1020"/>
      <c r="DQ9" s="1018" t="s">
        <v>604</v>
      </c>
      <c r="DR9" s="1019"/>
      <c r="DS9" s="1019"/>
      <c r="DT9" s="1019"/>
      <c r="DU9" s="1020"/>
      <c r="DV9" s="1021"/>
      <c r="DW9" s="1022"/>
      <c r="DX9" s="1022"/>
      <c r="DY9" s="1022"/>
      <c r="DZ9" s="1023"/>
      <c r="EA9" s="230"/>
    </row>
    <row r="10" spans="1:131" s="231" customFormat="1" ht="26.25" customHeight="1" x14ac:dyDescent="0.15">
      <c r="A10" s="234">
        <v>4</v>
      </c>
      <c r="B10" s="1059"/>
      <c r="C10" s="1060"/>
      <c r="D10" s="1060"/>
      <c r="E10" s="1060"/>
      <c r="F10" s="1060"/>
      <c r="G10" s="1060"/>
      <c r="H10" s="1060"/>
      <c r="I10" s="1060"/>
      <c r="J10" s="1060"/>
      <c r="K10" s="1060"/>
      <c r="L10" s="1060"/>
      <c r="M10" s="1060"/>
      <c r="N10" s="1060"/>
      <c r="O10" s="1060"/>
      <c r="P10" s="1061"/>
      <c r="Q10" s="1067"/>
      <c r="R10" s="1068"/>
      <c r="S10" s="1068"/>
      <c r="T10" s="1068"/>
      <c r="U10" s="1068"/>
      <c r="V10" s="1068"/>
      <c r="W10" s="1068"/>
      <c r="X10" s="1068"/>
      <c r="Y10" s="1068"/>
      <c r="Z10" s="1068"/>
      <c r="AA10" s="1068"/>
      <c r="AB10" s="1068"/>
      <c r="AC10" s="1068"/>
      <c r="AD10" s="1068"/>
      <c r="AE10" s="1069"/>
      <c r="AF10" s="1064"/>
      <c r="AG10" s="1065"/>
      <c r="AH10" s="1065"/>
      <c r="AI10" s="1065"/>
      <c r="AJ10" s="1066"/>
      <c r="AK10" s="1109"/>
      <c r="AL10" s="1110"/>
      <c r="AM10" s="1110"/>
      <c r="AN10" s="1110"/>
      <c r="AO10" s="1110"/>
      <c r="AP10" s="1110"/>
      <c r="AQ10" s="1110"/>
      <c r="AR10" s="1110"/>
      <c r="AS10" s="1110"/>
      <c r="AT10" s="1110"/>
      <c r="AU10" s="1111"/>
      <c r="AV10" s="1111"/>
      <c r="AW10" s="1111"/>
      <c r="AX10" s="1111"/>
      <c r="AY10" s="1112"/>
      <c r="AZ10" s="228"/>
      <c r="BA10" s="228"/>
      <c r="BB10" s="228"/>
      <c r="BC10" s="228"/>
      <c r="BD10" s="228"/>
      <c r="BE10" s="229"/>
      <c r="BF10" s="229"/>
      <c r="BG10" s="229"/>
      <c r="BH10" s="229"/>
      <c r="BI10" s="229"/>
      <c r="BJ10" s="229"/>
      <c r="BK10" s="229"/>
      <c r="BL10" s="229"/>
      <c r="BM10" s="229"/>
      <c r="BN10" s="229"/>
      <c r="BO10" s="229"/>
      <c r="BP10" s="229"/>
      <c r="BQ10" s="234">
        <v>4</v>
      </c>
      <c r="BR10" s="235"/>
      <c r="BS10" s="1021"/>
      <c r="BT10" s="1022"/>
      <c r="BU10" s="1022"/>
      <c r="BV10" s="1022"/>
      <c r="BW10" s="1022"/>
      <c r="BX10" s="1022"/>
      <c r="BY10" s="1022"/>
      <c r="BZ10" s="1022"/>
      <c r="CA10" s="1022"/>
      <c r="CB10" s="1022"/>
      <c r="CC10" s="1022"/>
      <c r="CD10" s="1022"/>
      <c r="CE10" s="1022"/>
      <c r="CF10" s="1022"/>
      <c r="CG10" s="1043"/>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30"/>
    </row>
    <row r="11" spans="1:131" s="231" customFormat="1" ht="26.25" customHeight="1" x14ac:dyDescent="0.15">
      <c r="A11" s="234">
        <v>5</v>
      </c>
      <c r="B11" s="1059"/>
      <c r="C11" s="1060"/>
      <c r="D11" s="1060"/>
      <c r="E11" s="1060"/>
      <c r="F11" s="1060"/>
      <c r="G11" s="1060"/>
      <c r="H11" s="1060"/>
      <c r="I11" s="1060"/>
      <c r="J11" s="1060"/>
      <c r="K11" s="1060"/>
      <c r="L11" s="1060"/>
      <c r="M11" s="1060"/>
      <c r="N11" s="1060"/>
      <c r="O11" s="1060"/>
      <c r="P11" s="1061"/>
      <c r="Q11" s="1067"/>
      <c r="R11" s="1068"/>
      <c r="S11" s="1068"/>
      <c r="T11" s="1068"/>
      <c r="U11" s="1068"/>
      <c r="V11" s="1068"/>
      <c r="W11" s="1068"/>
      <c r="X11" s="1068"/>
      <c r="Y11" s="1068"/>
      <c r="Z11" s="1068"/>
      <c r="AA11" s="1068"/>
      <c r="AB11" s="1068"/>
      <c r="AC11" s="1068"/>
      <c r="AD11" s="1068"/>
      <c r="AE11" s="1069"/>
      <c r="AF11" s="1064"/>
      <c r="AG11" s="1065"/>
      <c r="AH11" s="1065"/>
      <c r="AI11" s="1065"/>
      <c r="AJ11" s="1066"/>
      <c r="AK11" s="1109"/>
      <c r="AL11" s="1110"/>
      <c r="AM11" s="1110"/>
      <c r="AN11" s="1110"/>
      <c r="AO11" s="1110"/>
      <c r="AP11" s="1110"/>
      <c r="AQ11" s="1110"/>
      <c r="AR11" s="1110"/>
      <c r="AS11" s="1110"/>
      <c r="AT11" s="1110"/>
      <c r="AU11" s="1111"/>
      <c r="AV11" s="1111"/>
      <c r="AW11" s="1111"/>
      <c r="AX11" s="1111"/>
      <c r="AY11" s="1112"/>
      <c r="AZ11" s="228"/>
      <c r="BA11" s="228"/>
      <c r="BB11" s="228"/>
      <c r="BC11" s="228"/>
      <c r="BD11" s="228"/>
      <c r="BE11" s="229"/>
      <c r="BF11" s="229"/>
      <c r="BG11" s="229"/>
      <c r="BH11" s="229"/>
      <c r="BI11" s="229"/>
      <c r="BJ11" s="229"/>
      <c r="BK11" s="229"/>
      <c r="BL11" s="229"/>
      <c r="BM11" s="229"/>
      <c r="BN11" s="229"/>
      <c r="BO11" s="229"/>
      <c r="BP11" s="229"/>
      <c r="BQ11" s="234">
        <v>5</v>
      </c>
      <c r="BR11" s="235"/>
      <c r="BS11" s="1021"/>
      <c r="BT11" s="1022"/>
      <c r="BU11" s="1022"/>
      <c r="BV11" s="1022"/>
      <c r="BW11" s="1022"/>
      <c r="BX11" s="1022"/>
      <c r="BY11" s="1022"/>
      <c r="BZ11" s="1022"/>
      <c r="CA11" s="1022"/>
      <c r="CB11" s="1022"/>
      <c r="CC11" s="1022"/>
      <c r="CD11" s="1022"/>
      <c r="CE11" s="1022"/>
      <c r="CF11" s="1022"/>
      <c r="CG11" s="1043"/>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30"/>
    </row>
    <row r="12" spans="1:131" s="231" customFormat="1" ht="26.25" customHeight="1" x14ac:dyDescent="0.15">
      <c r="A12" s="234">
        <v>6</v>
      </c>
      <c r="B12" s="1059"/>
      <c r="C12" s="1060"/>
      <c r="D12" s="1060"/>
      <c r="E12" s="1060"/>
      <c r="F12" s="1060"/>
      <c r="G12" s="1060"/>
      <c r="H12" s="1060"/>
      <c r="I12" s="1060"/>
      <c r="J12" s="1060"/>
      <c r="K12" s="1060"/>
      <c r="L12" s="1060"/>
      <c r="M12" s="1060"/>
      <c r="N12" s="1060"/>
      <c r="O12" s="1060"/>
      <c r="P12" s="1061"/>
      <c r="Q12" s="1067"/>
      <c r="R12" s="1068"/>
      <c r="S12" s="1068"/>
      <c r="T12" s="1068"/>
      <c r="U12" s="1068"/>
      <c r="V12" s="1068"/>
      <c r="W12" s="1068"/>
      <c r="X12" s="1068"/>
      <c r="Y12" s="1068"/>
      <c r="Z12" s="1068"/>
      <c r="AA12" s="1068"/>
      <c r="AB12" s="1068"/>
      <c r="AC12" s="1068"/>
      <c r="AD12" s="1068"/>
      <c r="AE12" s="1069"/>
      <c r="AF12" s="1064"/>
      <c r="AG12" s="1065"/>
      <c r="AH12" s="1065"/>
      <c r="AI12" s="1065"/>
      <c r="AJ12" s="1066"/>
      <c r="AK12" s="1109"/>
      <c r="AL12" s="1110"/>
      <c r="AM12" s="1110"/>
      <c r="AN12" s="1110"/>
      <c r="AO12" s="1110"/>
      <c r="AP12" s="1110"/>
      <c r="AQ12" s="1110"/>
      <c r="AR12" s="1110"/>
      <c r="AS12" s="1110"/>
      <c r="AT12" s="1110"/>
      <c r="AU12" s="1111"/>
      <c r="AV12" s="1111"/>
      <c r="AW12" s="1111"/>
      <c r="AX12" s="1111"/>
      <c r="AY12" s="1112"/>
      <c r="AZ12" s="228"/>
      <c r="BA12" s="228"/>
      <c r="BB12" s="228"/>
      <c r="BC12" s="228"/>
      <c r="BD12" s="228"/>
      <c r="BE12" s="229"/>
      <c r="BF12" s="229"/>
      <c r="BG12" s="229"/>
      <c r="BH12" s="229"/>
      <c r="BI12" s="229"/>
      <c r="BJ12" s="229"/>
      <c r="BK12" s="229"/>
      <c r="BL12" s="229"/>
      <c r="BM12" s="229"/>
      <c r="BN12" s="229"/>
      <c r="BO12" s="229"/>
      <c r="BP12" s="229"/>
      <c r="BQ12" s="234">
        <v>6</v>
      </c>
      <c r="BR12" s="235"/>
      <c r="BS12" s="1021"/>
      <c r="BT12" s="1022"/>
      <c r="BU12" s="1022"/>
      <c r="BV12" s="1022"/>
      <c r="BW12" s="1022"/>
      <c r="BX12" s="1022"/>
      <c r="BY12" s="1022"/>
      <c r="BZ12" s="1022"/>
      <c r="CA12" s="1022"/>
      <c r="CB12" s="1022"/>
      <c r="CC12" s="1022"/>
      <c r="CD12" s="1022"/>
      <c r="CE12" s="1022"/>
      <c r="CF12" s="1022"/>
      <c r="CG12" s="1043"/>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30"/>
    </row>
    <row r="13" spans="1:131" s="231" customFormat="1" ht="26.25" customHeight="1" x14ac:dyDescent="0.15">
      <c r="A13" s="234">
        <v>7</v>
      </c>
      <c r="B13" s="1059"/>
      <c r="C13" s="1060"/>
      <c r="D13" s="1060"/>
      <c r="E13" s="1060"/>
      <c r="F13" s="1060"/>
      <c r="G13" s="1060"/>
      <c r="H13" s="1060"/>
      <c r="I13" s="1060"/>
      <c r="J13" s="1060"/>
      <c r="K13" s="1060"/>
      <c r="L13" s="1060"/>
      <c r="M13" s="1060"/>
      <c r="N13" s="1060"/>
      <c r="O13" s="1060"/>
      <c r="P13" s="1061"/>
      <c r="Q13" s="1067"/>
      <c r="R13" s="1068"/>
      <c r="S13" s="1068"/>
      <c r="T13" s="1068"/>
      <c r="U13" s="1068"/>
      <c r="V13" s="1068"/>
      <c r="W13" s="1068"/>
      <c r="X13" s="1068"/>
      <c r="Y13" s="1068"/>
      <c r="Z13" s="1068"/>
      <c r="AA13" s="1068"/>
      <c r="AB13" s="1068"/>
      <c r="AC13" s="1068"/>
      <c r="AD13" s="1068"/>
      <c r="AE13" s="1069"/>
      <c r="AF13" s="1064"/>
      <c r="AG13" s="1065"/>
      <c r="AH13" s="1065"/>
      <c r="AI13" s="1065"/>
      <c r="AJ13" s="1066"/>
      <c r="AK13" s="1109"/>
      <c r="AL13" s="1110"/>
      <c r="AM13" s="1110"/>
      <c r="AN13" s="1110"/>
      <c r="AO13" s="1110"/>
      <c r="AP13" s="1110"/>
      <c r="AQ13" s="1110"/>
      <c r="AR13" s="1110"/>
      <c r="AS13" s="1110"/>
      <c r="AT13" s="1110"/>
      <c r="AU13" s="1111"/>
      <c r="AV13" s="1111"/>
      <c r="AW13" s="1111"/>
      <c r="AX13" s="1111"/>
      <c r="AY13" s="1112"/>
      <c r="AZ13" s="228"/>
      <c r="BA13" s="228"/>
      <c r="BB13" s="228"/>
      <c r="BC13" s="228"/>
      <c r="BD13" s="228"/>
      <c r="BE13" s="229"/>
      <c r="BF13" s="229"/>
      <c r="BG13" s="229"/>
      <c r="BH13" s="229"/>
      <c r="BI13" s="229"/>
      <c r="BJ13" s="229"/>
      <c r="BK13" s="229"/>
      <c r="BL13" s="229"/>
      <c r="BM13" s="229"/>
      <c r="BN13" s="229"/>
      <c r="BO13" s="229"/>
      <c r="BP13" s="229"/>
      <c r="BQ13" s="234">
        <v>7</v>
      </c>
      <c r="BR13" s="235"/>
      <c r="BS13" s="1021"/>
      <c r="BT13" s="1022"/>
      <c r="BU13" s="1022"/>
      <c r="BV13" s="1022"/>
      <c r="BW13" s="1022"/>
      <c r="BX13" s="1022"/>
      <c r="BY13" s="1022"/>
      <c r="BZ13" s="1022"/>
      <c r="CA13" s="1022"/>
      <c r="CB13" s="1022"/>
      <c r="CC13" s="1022"/>
      <c r="CD13" s="1022"/>
      <c r="CE13" s="1022"/>
      <c r="CF13" s="1022"/>
      <c r="CG13" s="1043"/>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30"/>
    </row>
    <row r="14" spans="1:131" s="231" customFormat="1" ht="26.25" customHeight="1" x14ac:dyDescent="0.15">
      <c r="A14" s="234">
        <v>8</v>
      </c>
      <c r="B14" s="1059"/>
      <c r="C14" s="1060"/>
      <c r="D14" s="1060"/>
      <c r="E14" s="1060"/>
      <c r="F14" s="1060"/>
      <c r="G14" s="1060"/>
      <c r="H14" s="1060"/>
      <c r="I14" s="1060"/>
      <c r="J14" s="1060"/>
      <c r="K14" s="1060"/>
      <c r="L14" s="1060"/>
      <c r="M14" s="1060"/>
      <c r="N14" s="1060"/>
      <c r="O14" s="1060"/>
      <c r="P14" s="1061"/>
      <c r="Q14" s="1067"/>
      <c r="R14" s="1068"/>
      <c r="S14" s="1068"/>
      <c r="T14" s="1068"/>
      <c r="U14" s="1068"/>
      <c r="V14" s="1068"/>
      <c r="W14" s="1068"/>
      <c r="X14" s="1068"/>
      <c r="Y14" s="1068"/>
      <c r="Z14" s="1068"/>
      <c r="AA14" s="1068"/>
      <c r="AB14" s="1068"/>
      <c r="AC14" s="1068"/>
      <c r="AD14" s="1068"/>
      <c r="AE14" s="1069"/>
      <c r="AF14" s="1064"/>
      <c r="AG14" s="1065"/>
      <c r="AH14" s="1065"/>
      <c r="AI14" s="1065"/>
      <c r="AJ14" s="1066"/>
      <c r="AK14" s="1109"/>
      <c r="AL14" s="1110"/>
      <c r="AM14" s="1110"/>
      <c r="AN14" s="1110"/>
      <c r="AO14" s="1110"/>
      <c r="AP14" s="1110"/>
      <c r="AQ14" s="1110"/>
      <c r="AR14" s="1110"/>
      <c r="AS14" s="1110"/>
      <c r="AT14" s="1110"/>
      <c r="AU14" s="1111"/>
      <c r="AV14" s="1111"/>
      <c r="AW14" s="1111"/>
      <c r="AX14" s="1111"/>
      <c r="AY14" s="1112"/>
      <c r="AZ14" s="228"/>
      <c r="BA14" s="228"/>
      <c r="BB14" s="228"/>
      <c r="BC14" s="228"/>
      <c r="BD14" s="228"/>
      <c r="BE14" s="229"/>
      <c r="BF14" s="229"/>
      <c r="BG14" s="229"/>
      <c r="BH14" s="229"/>
      <c r="BI14" s="229"/>
      <c r="BJ14" s="229"/>
      <c r="BK14" s="229"/>
      <c r="BL14" s="229"/>
      <c r="BM14" s="229"/>
      <c r="BN14" s="229"/>
      <c r="BO14" s="229"/>
      <c r="BP14" s="229"/>
      <c r="BQ14" s="234">
        <v>8</v>
      </c>
      <c r="BR14" s="235"/>
      <c r="BS14" s="1021"/>
      <c r="BT14" s="1022"/>
      <c r="BU14" s="1022"/>
      <c r="BV14" s="1022"/>
      <c r="BW14" s="1022"/>
      <c r="BX14" s="1022"/>
      <c r="BY14" s="1022"/>
      <c r="BZ14" s="1022"/>
      <c r="CA14" s="1022"/>
      <c r="CB14" s="1022"/>
      <c r="CC14" s="1022"/>
      <c r="CD14" s="1022"/>
      <c r="CE14" s="1022"/>
      <c r="CF14" s="1022"/>
      <c r="CG14" s="1043"/>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30"/>
    </row>
    <row r="15" spans="1:131" s="231" customFormat="1" ht="26.25" customHeight="1" x14ac:dyDescent="0.15">
      <c r="A15" s="234">
        <v>9</v>
      </c>
      <c r="B15" s="1059"/>
      <c r="C15" s="1060"/>
      <c r="D15" s="1060"/>
      <c r="E15" s="1060"/>
      <c r="F15" s="1060"/>
      <c r="G15" s="1060"/>
      <c r="H15" s="1060"/>
      <c r="I15" s="1060"/>
      <c r="J15" s="1060"/>
      <c r="K15" s="1060"/>
      <c r="L15" s="1060"/>
      <c r="M15" s="1060"/>
      <c r="N15" s="1060"/>
      <c r="O15" s="1060"/>
      <c r="P15" s="1061"/>
      <c r="Q15" s="1067"/>
      <c r="R15" s="1068"/>
      <c r="S15" s="1068"/>
      <c r="T15" s="1068"/>
      <c r="U15" s="1068"/>
      <c r="V15" s="1068"/>
      <c r="W15" s="1068"/>
      <c r="X15" s="1068"/>
      <c r="Y15" s="1068"/>
      <c r="Z15" s="1068"/>
      <c r="AA15" s="1068"/>
      <c r="AB15" s="1068"/>
      <c r="AC15" s="1068"/>
      <c r="AD15" s="1068"/>
      <c r="AE15" s="1069"/>
      <c r="AF15" s="1064"/>
      <c r="AG15" s="1065"/>
      <c r="AH15" s="1065"/>
      <c r="AI15" s="1065"/>
      <c r="AJ15" s="1066"/>
      <c r="AK15" s="1109"/>
      <c r="AL15" s="1110"/>
      <c r="AM15" s="1110"/>
      <c r="AN15" s="1110"/>
      <c r="AO15" s="1110"/>
      <c r="AP15" s="1110"/>
      <c r="AQ15" s="1110"/>
      <c r="AR15" s="1110"/>
      <c r="AS15" s="1110"/>
      <c r="AT15" s="1110"/>
      <c r="AU15" s="1111"/>
      <c r="AV15" s="1111"/>
      <c r="AW15" s="1111"/>
      <c r="AX15" s="1111"/>
      <c r="AY15" s="1112"/>
      <c r="AZ15" s="228"/>
      <c r="BA15" s="228"/>
      <c r="BB15" s="228"/>
      <c r="BC15" s="228"/>
      <c r="BD15" s="228"/>
      <c r="BE15" s="229"/>
      <c r="BF15" s="229"/>
      <c r="BG15" s="229"/>
      <c r="BH15" s="229"/>
      <c r="BI15" s="229"/>
      <c r="BJ15" s="229"/>
      <c r="BK15" s="229"/>
      <c r="BL15" s="229"/>
      <c r="BM15" s="229"/>
      <c r="BN15" s="229"/>
      <c r="BO15" s="229"/>
      <c r="BP15" s="229"/>
      <c r="BQ15" s="234">
        <v>9</v>
      </c>
      <c r="BR15" s="235"/>
      <c r="BS15" s="1021"/>
      <c r="BT15" s="1022"/>
      <c r="BU15" s="1022"/>
      <c r="BV15" s="1022"/>
      <c r="BW15" s="1022"/>
      <c r="BX15" s="1022"/>
      <c r="BY15" s="1022"/>
      <c r="BZ15" s="1022"/>
      <c r="CA15" s="1022"/>
      <c r="CB15" s="1022"/>
      <c r="CC15" s="1022"/>
      <c r="CD15" s="1022"/>
      <c r="CE15" s="1022"/>
      <c r="CF15" s="1022"/>
      <c r="CG15" s="1043"/>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30"/>
    </row>
    <row r="16" spans="1:131" s="231" customFormat="1" ht="26.25" customHeight="1" x14ac:dyDescent="0.15">
      <c r="A16" s="234">
        <v>10</v>
      </c>
      <c r="B16" s="1059"/>
      <c r="C16" s="1060"/>
      <c r="D16" s="1060"/>
      <c r="E16" s="1060"/>
      <c r="F16" s="1060"/>
      <c r="G16" s="1060"/>
      <c r="H16" s="1060"/>
      <c r="I16" s="1060"/>
      <c r="J16" s="1060"/>
      <c r="K16" s="1060"/>
      <c r="L16" s="1060"/>
      <c r="M16" s="1060"/>
      <c r="N16" s="1060"/>
      <c r="O16" s="1060"/>
      <c r="P16" s="1061"/>
      <c r="Q16" s="1067"/>
      <c r="R16" s="1068"/>
      <c r="S16" s="1068"/>
      <c r="T16" s="1068"/>
      <c r="U16" s="1068"/>
      <c r="V16" s="1068"/>
      <c r="W16" s="1068"/>
      <c r="X16" s="1068"/>
      <c r="Y16" s="1068"/>
      <c r="Z16" s="1068"/>
      <c r="AA16" s="1068"/>
      <c r="AB16" s="1068"/>
      <c r="AC16" s="1068"/>
      <c r="AD16" s="1068"/>
      <c r="AE16" s="1069"/>
      <c r="AF16" s="1064"/>
      <c r="AG16" s="1065"/>
      <c r="AH16" s="1065"/>
      <c r="AI16" s="1065"/>
      <c r="AJ16" s="1066"/>
      <c r="AK16" s="1109"/>
      <c r="AL16" s="1110"/>
      <c r="AM16" s="1110"/>
      <c r="AN16" s="1110"/>
      <c r="AO16" s="1110"/>
      <c r="AP16" s="1110"/>
      <c r="AQ16" s="1110"/>
      <c r="AR16" s="1110"/>
      <c r="AS16" s="1110"/>
      <c r="AT16" s="1110"/>
      <c r="AU16" s="1111"/>
      <c r="AV16" s="1111"/>
      <c r="AW16" s="1111"/>
      <c r="AX16" s="1111"/>
      <c r="AY16" s="1112"/>
      <c r="AZ16" s="228"/>
      <c r="BA16" s="228"/>
      <c r="BB16" s="228"/>
      <c r="BC16" s="228"/>
      <c r="BD16" s="228"/>
      <c r="BE16" s="229"/>
      <c r="BF16" s="229"/>
      <c r="BG16" s="229"/>
      <c r="BH16" s="229"/>
      <c r="BI16" s="229"/>
      <c r="BJ16" s="229"/>
      <c r="BK16" s="229"/>
      <c r="BL16" s="229"/>
      <c r="BM16" s="229"/>
      <c r="BN16" s="229"/>
      <c r="BO16" s="229"/>
      <c r="BP16" s="229"/>
      <c r="BQ16" s="234">
        <v>10</v>
      </c>
      <c r="BR16" s="235"/>
      <c r="BS16" s="1021"/>
      <c r="BT16" s="1022"/>
      <c r="BU16" s="1022"/>
      <c r="BV16" s="1022"/>
      <c r="BW16" s="1022"/>
      <c r="BX16" s="1022"/>
      <c r="BY16" s="1022"/>
      <c r="BZ16" s="1022"/>
      <c r="CA16" s="1022"/>
      <c r="CB16" s="1022"/>
      <c r="CC16" s="1022"/>
      <c r="CD16" s="1022"/>
      <c r="CE16" s="1022"/>
      <c r="CF16" s="1022"/>
      <c r="CG16" s="1043"/>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30"/>
    </row>
    <row r="17" spans="1:131" s="231" customFormat="1" ht="26.25" customHeight="1" x14ac:dyDescent="0.15">
      <c r="A17" s="234">
        <v>11</v>
      </c>
      <c r="B17" s="1059"/>
      <c r="C17" s="1060"/>
      <c r="D17" s="1060"/>
      <c r="E17" s="1060"/>
      <c r="F17" s="1060"/>
      <c r="G17" s="1060"/>
      <c r="H17" s="1060"/>
      <c r="I17" s="1060"/>
      <c r="J17" s="1060"/>
      <c r="K17" s="1060"/>
      <c r="L17" s="1060"/>
      <c r="M17" s="1060"/>
      <c r="N17" s="1060"/>
      <c r="O17" s="1060"/>
      <c r="P17" s="1061"/>
      <c r="Q17" s="1067"/>
      <c r="R17" s="1068"/>
      <c r="S17" s="1068"/>
      <c r="T17" s="1068"/>
      <c r="U17" s="1068"/>
      <c r="V17" s="1068"/>
      <c r="W17" s="1068"/>
      <c r="X17" s="1068"/>
      <c r="Y17" s="1068"/>
      <c r="Z17" s="1068"/>
      <c r="AA17" s="1068"/>
      <c r="AB17" s="1068"/>
      <c r="AC17" s="1068"/>
      <c r="AD17" s="1068"/>
      <c r="AE17" s="1069"/>
      <c r="AF17" s="1064"/>
      <c r="AG17" s="1065"/>
      <c r="AH17" s="1065"/>
      <c r="AI17" s="1065"/>
      <c r="AJ17" s="1066"/>
      <c r="AK17" s="1109"/>
      <c r="AL17" s="1110"/>
      <c r="AM17" s="1110"/>
      <c r="AN17" s="1110"/>
      <c r="AO17" s="1110"/>
      <c r="AP17" s="1110"/>
      <c r="AQ17" s="1110"/>
      <c r="AR17" s="1110"/>
      <c r="AS17" s="1110"/>
      <c r="AT17" s="1110"/>
      <c r="AU17" s="1111"/>
      <c r="AV17" s="1111"/>
      <c r="AW17" s="1111"/>
      <c r="AX17" s="1111"/>
      <c r="AY17" s="1112"/>
      <c r="AZ17" s="228"/>
      <c r="BA17" s="228"/>
      <c r="BB17" s="228"/>
      <c r="BC17" s="228"/>
      <c r="BD17" s="228"/>
      <c r="BE17" s="229"/>
      <c r="BF17" s="229"/>
      <c r="BG17" s="229"/>
      <c r="BH17" s="229"/>
      <c r="BI17" s="229"/>
      <c r="BJ17" s="229"/>
      <c r="BK17" s="229"/>
      <c r="BL17" s="229"/>
      <c r="BM17" s="229"/>
      <c r="BN17" s="229"/>
      <c r="BO17" s="229"/>
      <c r="BP17" s="229"/>
      <c r="BQ17" s="234">
        <v>11</v>
      </c>
      <c r="BR17" s="235"/>
      <c r="BS17" s="1021"/>
      <c r="BT17" s="1022"/>
      <c r="BU17" s="1022"/>
      <c r="BV17" s="1022"/>
      <c r="BW17" s="1022"/>
      <c r="BX17" s="1022"/>
      <c r="BY17" s="1022"/>
      <c r="BZ17" s="1022"/>
      <c r="CA17" s="1022"/>
      <c r="CB17" s="1022"/>
      <c r="CC17" s="1022"/>
      <c r="CD17" s="1022"/>
      <c r="CE17" s="1022"/>
      <c r="CF17" s="1022"/>
      <c r="CG17" s="1043"/>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30"/>
    </row>
    <row r="18" spans="1:131" s="231" customFormat="1" ht="26.25" customHeight="1" x14ac:dyDescent="0.15">
      <c r="A18" s="234">
        <v>12</v>
      </c>
      <c r="B18" s="1059"/>
      <c r="C18" s="1060"/>
      <c r="D18" s="1060"/>
      <c r="E18" s="1060"/>
      <c r="F18" s="1060"/>
      <c r="G18" s="1060"/>
      <c r="H18" s="1060"/>
      <c r="I18" s="1060"/>
      <c r="J18" s="1060"/>
      <c r="K18" s="1060"/>
      <c r="L18" s="1060"/>
      <c r="M18" s="1060"/>
      <c r="N18" s="1060"/>
      <c r="O18" s="1060"/>
      <c r="P18" s="1061"/>
      <c r="Q18" s="1067"/>
      <c r="R18" s="1068"/>
      <c r="S18" s="1068"/>
      <c r="T18" s="1068"/>
      <c r="U18" s="1068"/>
      <c r="V18" s="1068"/>
      <c r="W18" s="1068"/>
      <c r="X18" s="1068"/>
      <c r="Y18" s="1068"/>
      <c r="Z18" s="1068"/>
      <c r="AA18" s="1068"/>
      <c r="AB18" s="1068"/>
      <c r="AC18" s="1068"/>
      <c r="AD18" s="1068"/>
      <c r="AE18" s="1069"/>
      <c r="AF18" s="1064"/>
      <c r="AG18" s="1065"/>
      <c r="AH18" s="1065"/>
      <c r="AI18" s="1065"/>
      <c r="AJ18" s="1066"/>
      <c r="AK18" s="1109"/>
      <c r="AL18" s="1110"/>
      <c r="AM18" s="1110"/>
      <c r="AN18" s="1110"/>
      <c r="AO18" s="1110"/>
      <c r="AP18" s="1110"/>
      <c r="AQ18" s="1110"/>
      <c r="AR18" s="1110"/>
      <c r="AS18" s="1110"/>
      <c r="AT18" s="1110"/>
      <c r="AU18" s="1111"/>
      <c r="AV18" s="1111"/>
      <c r="AW18" s="1111"/>
      <c r="AX18" s="1111"/>
      <c r="AY18" s="1112"/>
      <c r="AZ18" s="228"/>
      <c r="BA18" s="228"/>
      <c r="BB18" s="228"/>
      <c r="BC18" s="228"/>
      <c r="BD18" s="228"/>
      <c r="BE18" s="229"/>
      <c r="BF18" s="229"/>
      <c r="BG18" s="229"/>
      <c r="BH18" s="229"/>
      <c r="BI18" s="229"/>
      <c r="BJ18" s="229"/>
      <c r="BK18" s="229"/>
      <c r="BL18" s="229"/>
      <c r="BM18" s="229"/>
      <c r="BN18" s="229"/>
      <c r="BO18" s="229"/>
      <c r="BP18" s="229"/>
      <c r="BQ18" s="234">
        <v>12</v>
      </c>
      <c r="BR18" s="235"/>
      <c r="BS18" s="1021"/>
      <c r="BT18" s="1022"/>
      <c r="BU18" s="1022"/>
      <c r="BV18" s="1022"/>
      <c r="BW18" s="1022"/>
      <c r="BX18" s="1022"/>
      <c r="BY18" s="1022"/>
      <c r="BZ18" s="1022"/>
      <c r="CA18" s="1022"/>
      <c r="CB18" s="1022"/>
      <c r="CC18" s="1022"/>
      <c r="CD18" s="1022"/>
      <c r="CE18" s="1022"/>
      <c r="CF18" s="1022"/>
      <c r="CG18" s="1043"/>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30"/>
    </row>
    <row r="19" spans="1:131" s="231" customFormat="1" ht="26.25" customHeight="1" x14ac:dyDescent="0.15">
      <c r="A19" s="234">
        <v>13</v>
      </c>
      <c r="B19" s="1059"/>
      <c r="C19" s="1060"/>
      <c r="D19" s="1060"/>
      <c r="E19" s="1060"/>
      <c r="F19" s="1060"/>
      <c r="G19" s="1060"/>
      <c r="H19" s="1060"/>
      <c r="I19" s="1060"/>
      <c r="J19" s="1060"/>
      <c r="K19" s="1060"/>
      <c r="L19" s="1060"/>
      <c r="M19" s="1060"/>
      <c r="N19" s="1060"/>
      <c r="O19" s="1060"/>
      <c r="P19" s="1061"/>
      <c r="Q19" s="1067"/>
      <c r="R19" s="1068"/>
      <c r="S19" s="1068"/>
      <c r="T19" s="1068"/>
      <c r="U19" s="1068"/>
      <c r="V19" s="1068"/>
      <c r="W19" s="1068"/>
      <c r="X19" s="1068"/>
      <c r="Y19" s="1068"/>
      <c r="Z19" s="1068"/>
      <c r="AA19" s="1068"/>
      <c r="AB19" s="1068"/>
      <c r="AC19" s="1068"/>
      <c r="AD19" s="1068"/>
      <c r="AE19" s="1069"/>
      <c r="AF19" s="1064"/>
      <c r="AG19" s="1065"/>
      <c r="AH19" s="1065"/>
      <c r="AI19" s="1065"/>
      <c r="AJ19" s="1066"/>
      <c r="AK19" s="1109"/>
      <c r="AL19" s="1110"/>
      <c r="AM19" s="1110"/>
      <c r="AN19" s="1110"/>
      <c r="AO19" s="1110"/>
      <c r="AP19" s="1110"/>
      <c r="AQ19" s="1110"/>
      <c r="AR19" s="1110"/>
      <c r="AS19" s="1110"/>
      <c r="AT19" s="1110"/>
      <c r="AU19" s="1111"/>
      <c r="AV19" s="1111"/>
      <c r="AW19" s="1111"/>
      <c r="AX19" s="1111"/>
      <c r="AY19" s="1112"/>
      <c r="AZ19" s="228"/>
      <c r="BA19" s="228"/>
      <c r="BB19" s="228"/>
      <c r="BC19" s="228"/>
      <c r="BD19" s="228"/>
      <c r="BE19" s="229"/>
      <c r="BF19" s="229"/>
      <c r="BG19" s="229"/>
      <c r="BH19" s="229"/>
      <c r="BI19" s="229"/>
      <c r="BJ19" s="229"/>
      <c r="BK19" s="229"/>
      <c r="BL19" s="229"/>
      <c r="BM19" s="229"/>
      <c r="BN19" s="229"/>
      <c r="BO19" s="229"/>
      <c r="BP19" s="229"/>
      <c r="BQ19" s="234">
        <v>13</v>
      </c>
      <c r="BR19" s="235"/>
      <c r="BS19" s="1021"/>
      <c r="BT19" s="1022"/>
      <c r="BU19" s="1022"/>
      <c r="BV19" s="1022"/>
      <c r="BW19" s="1022"/>
      <c r="BX19" s="1022"/>
      <c r="BY19" s="1022"/>
      <c r="BZ19" s="1022"/>
      <c r="CA19" s="1022"/>
      <c r="CB19" s="1022"/>
      <c r="CC19" s="1022"/>
      <c r="CD19" s="1022"/>
      <c r="CE19" s="1022"/>
      <c r="CF19" s="1022"/>
      <c r="CG19" s="1043"/>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30"/>
    </row>
    <row r="20" spans="1:131" s="231" customFormat="1" ht="26.25" customHeight="1" x14ac:dyDescent="0.15">
      <c r="A20" s="234">
        <v>14</v>
      </c>
      <c r="B20" s="1059"/>
      <c r="C20" s="1060"/>
      <c r="D20" s="1060"/>
      <c r="E20" s="1060"/>
      <c r="F20" s="1060"/>
      <c r="G20" s="1060"/>
      <c r="H20" s="1060"/>
      <c r="I20" s="1060"/>
      <c r="J20" s="1060"/>
      <c r="K20" s="1060"/>
      <c r="L20" s="1060"/>
      <c r="M20" s="1060"/>
      <c r="N20" s="1060"/>
      <c r="O20" s="1060"/>
      <c r="P20" s="1061"/>
      <c r="Q20" s="1067"/>
      <c r="R20" s="1068"/>
      <c r="S20" s="1068"/>
      <c r="T20" s="1068"/>
      <c r="U20" s="1068"/>
      <c r="V20" s="1068"/>
      <c r="W20" s="1068"/>
      <c r="X20" s="1068"/>
      <c r="Y20" s="1068"/>
      <c r="Z20" s="1068"/>
      <c r="AA20" s="1068"/>
      <c r="AB20" s="1068"/>
      <c r="AC20" s="1068"/>
      <c r="AD20" s="1068"/>
      <c r="AE20" s="1069"/>
      <c r="AF20" s="1064"/>
      <c r="AG20" s="1065"/>
      <c r="AH20" s="1065"/>
      <c r="AI20" s="1065"/>
      <c r="AJ20" s="1066"/>
      <c r="AK20" s="1109"/>
      <c r="AL20" s="1110"/>
      <c r="AM20" s="1110"/>
      <c r="AN20" s="1110"/>
      <c r="AO20" s="1110"/>
      <c r="AP20" s="1110"/>
      <c r="AQ20" s="1110"/>
      <c r="AR20" s="1110"/>
      <c r="AS20" s="1110"/>
      <c r="AT20" s="1110"/>
      <c r="AU20" s="1111"/>
      <c r="AV20" s="1111"/>
      <c r="AW20" s="1111"/>
      <c r="AX20" s="1111"/>
      <c r="AY20" s="1112"/>
      <c r="AZ20" s="228"/>
      <c r="BA20" s="228"/>
      <c r="BB20" s="228"/>
      <c r="BC20" s="228"/>
      <c r="BD20" s="228"/>
      <c r="BE20" s="229"/>
      <c r="BF20" s="229"/>
      <c r="BG20" s="229"/>
      <c r="BH20" s="229"/>
      <c r="BI20" s="229"/>
      <c r="BJ20" s="229"/>
      <c r="BK20" s="229"/>
      <c r="BL20" s="229"/>
      <c r="BM20" s="229"/>
      <c r="BN20" s="229"/>
      <c r="BO20" s="229"/>
      <c r="BP20" s="229"/>
      <c r="BQ20" s="234">
        <v>14</v>
      </c>
      <c r="BR20" s="235"/>
      <c r="BS20" s="1021"/>
      <c r="BT20" s="1022"/>
      <c r="BU20" s="1022"/>
      <c r="BV20" s="1022"/>
      <c r="BW20" s="1022"/>
      <c r="BX20" s="1022"/>
      <c r="BY20" s="1022"/>
      <c r="BZ20" s="1022"/>
      <c r="CA20" s="1022"/>
      <c r="CB20" s="1022"/>
      <c r="CC20" s="1022"/>
      <c r="CD20" s="1022"/>
      <c r="CE20" s="1022"/>
      <c r="CF20" s="1022"/>
      <c r="CG20" s="1043"/>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30"/>
    </row>
    <row r="21" spans="1:131" s="231" customFormat="1" ht="26.25" customHeight="1" thickBot="1" x14ac:dyDescent="0.2">
      <c r="A21" s="234">
        <v>15</v>
      </c>
      <c r="B21" s="1059"/>
      <c r="C21" s="1060"/>
      <c r="D21" s="1060"/>
      <c r="E21" s="1060"/>
      <c r="F21" s="1060"/>
      <c r="G21" s="1060"/>
      <c r="H21" s="1060"/>
      <c r="I21" s="1060"/>
      <c r="J21" s="1060"/>
      <c r="K21" s="1060"/>
      <c r="L21" s="1060"/>
      <c r="M21" s="1060"/>
      <c r="N21" s="1060"/>
      <c r="O21" s="1060"/>
      <c r="P21" s="1061"/>
      <c r="Q21" s="1067"/>
      <c r="R21" s="1068"/>
      <c r="S21" s="1068"/>
      <c r="T21" s="1068"/>
      <c r="U21" s="1068"/>
      <c r="V21" s="1068"/>
      <c r="W21" s="1068"/>
      <c r="X21" s="1068"/>
      <c r="Y21" s="1068"/>
      <c r="Z21" s="1068"/>
      <c r="AA21" s="1068"/>
      <c r="AB21" s="1068"/>
      <c r="AC21" s="1068"/>
      <c r="AD21" s="1068"/>
      <c r="AE21" s="1069"/>
      <c r="AF21" s="1064"/>
      <c r="AG21" s="1065"/>
      <c r="AH21" s="1065"/>
      <c r="AI21" s="1065"/>
      <c r="AJ21" s="1066"/>
      <c r="AK21" s="1109"/>
      <c r="AL21" s="1110"/>
      <c r="AM21" s="1110"/>
      <c r="AN21" s="1110"/>
      <c r="AO21" s="1110"/>
      <c r="AP21" s="1110"/>
      <c r="AQ21" s="1110"/>
      <c r="AR21" s="1110"/>
      <c r="AS21" s="1110"/>
      <c r="AT21" s="1110"/>
      <c r="AU21" s="1111"/>
      <c r="AV21" s="1111"/>
      <c r="AW21" s="1111"/>
      <c r="AX21" s="1111"/>
      <c r="AY21" s="1112"/>
      <c r="AZ21" s="228"/>
      <c r="BA21" s="228"/>
      <c r="BB21" s="228"/>
      <c r="BC21" s="228"/>
      <c r="BD21" s="228"/>
      <c r="BE21" s="229"/>
      <c r="BF21" s="229"/>
      <c r="BG21" s="229"/>
      <c r="BH21" s="229"/>
      <c r="BI21" s="229"/>
      <c r="BJ21" s="229"/>
      <c r="BK21" s="229"/>
      <c r="BL21" s="229"/>
      <c r="BM21" s="229"/>
      <c r="BN21" s="229"/>
      <c r="BO21" s="229"/>
      <c r="BP21" s="229"/>
      <c r="BQ21" s="234">
        <v>15</v>
      </c>
      <c r="BR21" s="235"/>
      <c r="BS21" s="1021"/>
      <c r="BT21" s="1022"/>
      <c r="BU21" s="1022"/>
      <c r="BV21" s="1022"/>
      <c r="BW21" s="1022"/>
      <c r="BX21" s="1022"/>
      <c r="BY21" s="1022"/>
      <c r="BZ21" s="1022"/>
      <c r="CA21" s="1022"/>
      <c r="CB21" s="1022"/>
      <c r="CC21" s="1022"/>
      <c r="CD21" s="1022"/>
      <c r="CE21" s="1022"/>
      <c r="CF21" s="1022"/>
      <c r="CG21" s="1043"/>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30"/>
    </row>
    <row r="22" spans="1:131" s="231" customFormat="1" ht="26.25" customHeight="1" x14ac:dyDescent="0.15">
      <c r="A22" s="234">
        <v>16</v>
      </c>
      <c r="B22" s="1059"/>
      <c r="C22" s="1060"/>
      <c r="D22" s="1060"/>
      <c r="E22" s="1060"/>
      <c r="F22" s="1060"/>
      <c r="G22" s="1060"/>
      <c r="H22" s="1060"/>
      <c r="I22" s="1060"/>
      <c r="J22" s="1060"/>
      <c r="K22" s="1060"/>
      <c r="L22" s="1060"/>
      <c r="M22" s="1060"/>
      <c r="N22" s="1060"/>
      <c r="O22" s="1060"/>
      <c r="P22" s="1061"/>
      <c r="Q22" s="1102"/>
      <c r="R22" s="1103"/>
      <c r="S22" s="1103"/>
      <c r="T22" s="1103"/>
      <c r="U22" s="1103"/>
      <c r="V22" s="1103"/>
      <c r="W22" s="1103"/>
      <c r="X22" s="1103"/>
      <c r="Y22" s="1103"/>
      <c r="Z22" s="1103"/>
      <c r="AA22" s="1103"/>
      <c r="AB22" s="1103"/>
      <c r="AC22" s="1103"/>
      <c r="AD22" s="1103"/>
      <c r="AE22" s="1104"/>
      <c r="AF22" s="1064"/>
      <c r="AG22" s="1065"/>
      <c r="AH22" s="1065"/>
      <c r="AI22" s="1065"/>
      <c r="AJ22" s="1066"/>
      <c r="AK22" s="1105"/>
      <c r="AL22" s="1106"/>
      <c r="AM22" s="1106"/>
      <c r="AN22" s="1106"/>
      <c r="AO22" s="1106"/>
      <c r="AP22" s="1106"/>
      <c r="AQ22" s="1106"/>
      <c r="AR22" s="1106"/>
      <c r="AS22" s="1106"/>
      <c r="AT22" s="1106"/>
      <c r="AU22" s="1107"/>
      <c r="AV22" s="1107"/>
      <c r="AW22" s="1107"/>
      <c r="AX22" s="1107"/>
      <c r="AY22" s="1108"/>
      <c r="AZ22" s="1057" t="s">
        <v>389</v>
      </c>
      <c r="BA22" s="1057"/>
      <c r="BB22" s="1057"/>
      <c r="BC22" s="1057"/>
      <c r="BD22" s="1058"/>
      <c r="BE22" s="229"/>
      <c r="BF22" s="229"/>
      <c r="BG22" s="229"/>
      <c r="BH22" s="229"/>
      <c r="BI22" s="229"/>
      <c r="BJ22" s="229"/>
      <c r="BK22" s="229"/>
      <c r="BL22" s="229"/>
      <c r="BM22" s="229"/>
      <c r="BN22" s="229"/>
      <c r="BO22" s="229"/>
      <c r="BP22" s="229"/>
      <c r="BQ22" s="234">
        <v>16</v>
      </c>
      <c r="BR22" s="235"/>
      <c r="BS22" s="1021"/>
      <c r="BT22" s="1022"/>
      <c r="BU22" s="1022"/>
      <c r="BV22" s="1022"/>
      <c r="BW22" s="1022"/>
      <c r="BX22" s="1022"/>
      <c r="BY22" s="1022"/>
      <c r="BZ22" s="1022"/>
      <c r="CA22" s="1022"/>
      <c r="CB22" s="1022"/>
      <c r="CC22" s="1022"/>
      <c r="CD22" s="1022"/>
      <c r="CE22" s="1022"/>
      <c r="CF22" s="1022"/>
      <c r="CG22" s="1043"/>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30"/>
    </row>
    <row r="23" spans="1:131" s="231" customFormat="1" ht="26.25" customHeight="1" thickBot="1" x14ac:dyDescent="0.2">
      <c r="A23" s="236" t="s">
        <v>390</v>
      </c>
      <c r="B23" s="966" t="s">
        <v>391</v>
      </c>
      <c r="C23" s="967"/>
      <c r="D23" s="967"/>
      <c r="E23" s="967"/>
      <c r="F23" s="967"/>
      <c r="G23" s="967"/>
      <c r="H23" s="967"/>
      <c r="I23" s="967"/>
      <c r="J23" s="967"/>
      <c r="K23" s="967"/>
      <c r="L23" s="967"/>
      <c r="M23" s="967"/>
      <c r="N23" s="967"/>
      <c r="O23" s="967"/>
      <c r="P23" s="977"/>
      <c r="Q23" s="1096">
        <v>31282</v>
      </c>
      <c r="R23" s="1090"/>
      <c r="S23" s="1090"/>
      <c r="T23" s="1090"/>
      <c r="U23" s="1090"/>
      <c r="V23" s="1090">
        <v>30318</v>
      </c>
      <c r="W23" s="1090"/>
      <c r="X23" s="1090"/>
      <c r="Y23" s="1090"/>
      <c r="Z23" s="1090"/>
      <c r="AA23" s="1090">
        <v>964</v>
      </c>
      <c r="AB23" s="1090"/>
      <c r="AC23" s="1090"/>
      <c r="AD23" s="1090"/>
      <c r="AE23" s="1097"/>
      <c r="AF23" s="1098">
        <v>759</v>
      </c>
      <c r="AG23" s="1090"/>
      <c r="AH23" s="1090"/>
      <c r="AI23" s="1090"/>
      <c r="AJ23" s="1099"/>
      <c r="AK23" s="1100"/>
      <c r="AL23" s="1101"/>
      <c r="AM23" s="1101"/>
      <c r="AN23" s="1101"/>
      <c r="AO23" s="1101"/>
      <c r="AP23" s="1090">
        <v>26664</v>
      </c>
      <c r="AQ23" s="1090"/>
      <c r="AR23" s="1090"/>
      <c r="AS23" s="1090"/>
      <c r="AT23" s="1090"/>
      <c r="AU23" s="1091"/>
      <c r="AV23" s="1091"/>
      <c r="AW23" s="1091"/>
      <c r="AX23" s="1091"/>
      <c r="AY23" s="1092"/>
      <c r="AZ23" s="1093" t="s">
        <v>392</v>
      </c>
      <c r="BA23" s="1094"/>
      <c r="BB23" s="1094"/>
      <c r="BC23" s="1094"/>
      <c r="BD23" s="1095"/>
      <c r="BE23" s="229"/>
      <c r="BF23" s="229"/>
      <c r="BG23" s="229"/>
      <c r="BH23" s="229"/>
      <c r="BI23" s="229"/>
      <c r="BJ23" s="229"/>
      <c r="BK23" s="229"/>
      <c r="BL23" s="229"/>
      <c r="BM23" s="229"/>
      <c r="BN23" s="229"/>
      <c r="BO23" s="229"/>
      <c r="BP23" s="229"/>
      <c r="BQ23" s="234">
        <v>17</v>
      </c>
      <c r="BR23" s="235"/>
      <c r="BS23" s="1021"/>
      <c r="BT23" s="1022"/>
      <c r="BU23" s="1022"/>
      <c r="BV23" s="1022"/>
      <c r="BW23" s="1022"/>
      <c r="BX23" s="1022"/>
      <c r="BY23" s="1022"/>
      <c r="BZ23" s="1022"/>
      <c r="CA23" s="1022"/>
      <c r="CB23" s="1022"/>
      <c r="CC23" s="1022"/>
      <c r="CD23" s="1022"/>
      <c r="CE23" s="1022"/>
      <c r="CF23" s="1022"/>
      <c r="CG23" s="1043"/>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30"/>
    </row>
    <row r="24" spans="1:131" s="231" customFormat="1" ht="26.25" customHeight="1" x14ac:dyDescent="0.15">
      <c r="A24" s="1089" t="s">
        <v>393</v>
      </c>
      <c r="B24" s="1089"/>
      <c r="C24" s="1089"/>
      <c r="D24" s="1089"/>
      <c r="E24" s="1089"/>
      <c r="F24" s="1089"/>
      <c r="G24" s="1089"/>
      <c r="H24" s="1089"/>
      <c r="I24" s="1089"/>
      <c r="J24" s="1089"/>
      <c r="K24" s="1089"/>
      <c r="L24" s="1089"/>
      <c r="M24" s="1089"/>
      <c r="N24" s="1089"/>
      <c r="O24" s="1089"/>
      <c r="P24" s="1089"/>
      <c r="Q24" s="1089"/>
      <c r="R24" s="1089"/>
      <c r="S24" s="1089"/>
      <c r="T24" s="1089"/>
      <c r="U24" s="1089"/>
      <c r="V24" s="1089"/>
      <c r="W24" s="1089"/>
      <c r="X24" s="1089"/>
      <c r="Y24" s="1089"/>
      <c r="Z24" s="1089"/>
      <c r="AA24" s="1089"/>
      <c r="AB24" s="1089"/>
      <c r="AC24" s="1089"/>
      <c r="AD24" s="1089"/>
      <c r="AE24" s="1089"/>
      <c r="AF24" s="1089"/>
      <c r="AG24" s="1089"/>
      <c r="AH24" s="1089"/>
      <c r="AI24" s="1089"/>
      <c r="AJ24" s="1089"/>
      <c r="AK24" s="1089"/>
      <c r="AL24" s="1089"/>
      <c r="AM24" s="1089"/>
      <c r="AN24" s="1089"/>
      <c r="AO24" s="1089"/>
      <c r="AP24" s="1089"/>
      <c r="AQ24" s="1089"/>
      <c r="AR24" s="1089"/>
      <c r="AS24" s="1089"/>
      <c r="AT24" s="1089"/>
      <c r="AU24" s="1089"/>
      <c r="AV24" s="1089"/>
      <c r="AW24" s="1089"/>
      <c r="AX24" s="1089"/>
      <c r="AY24" s="1089"/>
      <c r="AZ24" s="228"/>
      <c r="BA24" s="228"/>
      <c r="BB24" s="228"/>
      <c r="BC24" s="228"/>
      <c r="BD24" s="228"/>
      <c r="BE24" s="229"/>
      <c r="BF24" s="229"/>
      <c r="BG24" s="229"/>
      <c r="BH24" s="229"/>
      <c r="BI24" s="229"/>
      <c r="BJ24" s="229"/>
      <c r="BK24" s="229"/>
      <c r="BL24" s="229"/>
      <c r="BM24" s="229"/>
      <c r="BN24" s="229"/>
      <c r="BO24" s="229"/>
      <c r="BP24" s="229"/>
      <c r="BQ24" s="234">
        <v>18</v>
      </c>
      <c r="BR24" s="235"/>
      <c r="BS24" s="1021"/>
      <c r="BT24" s="1022"/>
      <c r="BU24" s="1022"/>
      <c r="BV24" s="1022"/>
      <c r="BW24" s="1022"/>
      <c r="BX24" s="1022"/>
      <c r="BY24" s="1022"/>
      <c r="BZ24" s="1022"/>
      <c r="CA24" s="1022"/>
      <c r="CB24" s="1022"/>
      <c r="CC24" s="1022"/>
      <c r="CD24" s="1022"/>
      <c r="CE24" s="1022"/>
      <c r="CF24" s="1022"/>
      <c r="CG24" s="1043"/>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30"/>
    </row>
    <row r="25" spans="1:131" ht="26.25" customHeight="1" thickBot="1" x14ac:dyDescent="0.2">
      <c r="A25" s="1088" t="s">
        <v>394</v>
      </c>
      <c r="B25" s="1088"/>
      <c r="C25" s="1088"/>
      <c r="D25" s="1088"/>
      <c r="E25" s="1088"/>
      <c r="F25" s="1088"/>
      <c r="G25" s="1088"/>
      <c r="H25" s="1088"/>
      <c r="I25" s="1088"/>
      <c r="J25" s="1088"/>
      <c r="K25" s="1088"/>
      <c r="L25" s="1088"/>
      <c r="M25" s="1088"/>
      <c r="N25" s="1088"/>
      <c r="O25" s="1088"/>
      <c r="P25" s="1088"/>
      <c r="Q25" s="1088"/>
      <c r="R25" s="1088"/>
      <c r="S25" s="1088"/>
      <c r="T25" s="1088"/>
      <c r="U25" s="1088"/>
      <c r="V25" s="1088"/>
      <c r="W25" s="1088"/>
      <c r="X25" s="1088"/>
      <c r="Y25" s="1088"/>
      <c r="Z25" s="1088"/>
      <c r="AA25" s="1088"/>
      <c r="AB25" s="1088"/>
      <c r="AC25" s="1088"/>
      <c r="AD25" s="1088"/>
      <c r="AE25" s="1088"/>
      <c r="AF25" s="1088"/>
      <c r="AG25" s="1088"/>
      <c r="AH25" s="1088"/>
      <c r="AI25" s="1088"/>
      <c r="AJ25" s="1088"/>
      <c r="AK25" s="1088"/>
      <c r="AL25" s="1088"/>
      <c r="AM25" s="1088"/>
      <c r="AN25" s="1088"/>
      <c r="AO25" s="1088"/>
      <c r="AP25" s="1088"/>
      <c r="AQ25" s="1088"/>
      <c r="AR25" s="1088"/>
      <c r="AS25" s="1088"/>
      <c r="AT25" s="1088"/>
      <c r="AU25" s="1088"/>
      <c r="AV25" s="1088"/>
      <c r="AW25" s="1088"/>
      <c r="AX25" s="1088"/>
      <c r="AY25" s="1088"/>
      <c r="AZ25" s="1088"/>
      <c r="BA25" s="1088"/>
      <c r="BB25" s="1088"/>
      <c r="BC25" s="1088"/>
      <c r="BD25" s="1088"/>
      <c r="BE25" s="1088"/>
      <c r="BF25" s="1088"/>
      <c r="BG25" s="1088"/>
      <c r="BH25" s="1088"/>
      <c r="BI25" s="1088"/>
      <c r="BJ25" s="228"/>
      <c r="BK25" s="228"/>
      <c r="BL25" s="228"/>
      <c r="BM25" s="228"/>
      <c r="BN25" s="228"/>
      <c r="BO25" s="237"/>
      <c r="BP25" s="237"/>
      <c r="BQ25" s="234">
        <v>19</v>
      </c>
      <c r="BR25" s="235"/>
      <c r="BS25" s="1021"/>
      <c r="BT25" s="1022"/>
      <c r="BU25" s="1022"/>
      <c r="BV25" s="1022"/>
      <c r="BW25" s="1022"/>
      <c r="BX25" s="1022"/>
      <c r="BY25" s="1022"/>
      <c r="BZ25" s="1022"/>
      <c r="CA25" s="1022"/>
      <c r="CB25" s="1022"/>
      <c r="CC25" s="1022"/>
      <c r="CD25" s="1022"/>
      <c r="CE25" s="1022"/>
      <c r="CF25" s="1022"/>
      <c r="CG25" s="1043"/>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226"/>
    </row>
    <row r="26" spans="1:131" ht="26.25" customHeight="1" x14ac:dyDescent="0.15">
      <c r="A26" s="1024" t="s">
        <v>369</v>
      </c>
      <c r="B26" s="1025"/>
      <c r="C26" s="1025"/>
      <c r="D26" s="1025"/>
      <c r="E26" s="1025"/>
      <c r="F26" s="1025"/>
      <c r="G26" s="1025"/>
      <c r="H26" s="1025"/>
      <c r="I26" s="1025"/>
      <c r="J26" s="1025"/>
      <c r="K26" s="1025"/>
      <c r="L26" s="1025"/>
      <c r="M26" s="1025"/>
      <c r="N26" s="1025"/>
      <c r="O26" s="1025"/>
      <c r="P26" s="1026"/>
      <c r="Q26" s="1030" t="s">
        <v>395</v>
      </c>
      <c r="R26" s="1031"/>
      <c r="S26" s="1031"/>
      <c r="T26" s="1031"/>
      <c r="U26" s="1032"/>
      <c r="V26" s="1030" t="s">
        <v>396</v>
      </c>
      <c r="W26" s="1031"/>
      <c r="X26" s="1031"/>
      <c r="Y26" s="1031"/>
      <c r="Z26" s="1032"/>
      <c r="AA26" s="1030" t="s">
        <v>397</v>
      </c>
      <c r="AB26" s="1031"/>
      <c r="AC26" s="1031"/>
      <c r="AD26" s="1031"/>
      <c r="AE26" s="1031"/>
      <c r="AF26" s="1084" t="s">
        <v>398</v>
      </c>
      <c r="AG26" s="1037"/>
      <c r="AH26" s="1037"/>
      <c r="AI26" s="1037"/>
      <c r="AJ26" s="1085"/>
      <c r="AK26" s="1031" t="s">
        <v>399</v>
      </c>
      <c r="AL26" s="1031"/>
      <c r="AM26" s="1031"/>
      <c r="AN26" s="1031"/>
      <c r="AO26" s="1032"/>
      <c r="AP26" s="1030" t="s">
        <v>400</v>
      </c>
      <c r="AQ26" s="1031"/>
      <c r="AR26" s="1031"/>
      <c r="AS26" s="1031"/>
      <c r="AT26" s="1032"/>
      <c r="AU26" s="1030" t="s">
        <v>401</v>
      </c>
      <c r="AV26" s="1031"/>
      <c r="AW26" s="1031"/>
      <c r="AX26" s="1031"/>
      <c r="AY26" s="1032"/>
      <c r="AZ26" s="1030" t="s">
        <v>402</v>
      </c>
      <c r="BA26" s="1031"/>
      <c r="BB26" s="1031"/>
      <c r="BC26" s="1031"/>
      <c r="BD26" s="1032"/>
      <c r="BE26" s="1030" t="s">
        <v>376</v>
      </c>
      <c r="BF26" s="1031"/>
      <c r="BG26" s="1031"/>
      <c r="BH26" s="1031"/>
      <c r="BI26" s="1044"/>
      <c r="BJ26" s="228"/>
      <c r="BK26" s="228"/>
      <c r="BL26" s="228"/>
      <c r="BM26" s="228"/>
      <c r="BN26" s="228"/>
      <c r="BO26" s="237"/>
      <c r="BP26" s="237"/>
      <c r="BQ26" s="234">
        <v>20</v>
      </c>
      <c r="BR26" s="235"/>
      <c r="BS26" s="1021"/>
      <c r="BT26" s="1022"/>
      <c r="BU26" s="1022"/>
      <c r="BV26" s="1022"/>
      <c r="BW26" s="1022"/>
      <c r="BX26" s="1022"/>
      <c r="BY26" s="1022"/>
      <c r="BZ26" s="1022"/>
      <c r="CA26" s="1022"/>
      <c r="CB26" s="1022"/>
      <c r="CC26" s="1022"/>
      <c r="CD26" s="1022"/>
      <c r="CE26" s="1022"/>
      <c r="CF26" s="1022"/>
      <c r="CG26" s="1043"/>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226"/>
    </row>
    <row r="27" spans="1:131" ht="26.25" customHeight="1" thickBot="1" x14ac:dyDescent="0.2">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86"/>
      <c r="AG27" s="1040"/>
      <c r="AH27" s="1040"/>
      <c r="AI27" s="1040"/>
      <c r="AJ27" s="1087"/>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5"/>
      <c r="BJ27" s="228"/>
      <c r="BK27" s="228"/>
      <c r="BL27" s="228"/>
      <c r="BM27" s="228"/>
      <c r="BN27" s="228"/>
      <c r="BO27" s="237"/>
      <c r="BP27" s="237"/>
      <c r="BQ27" s="234">
        <v>21</v>
      </c>
      <c r="BR27" s="235"/>
      <c r="BS27" s="1021"/>
      <c r="BT27" s="1022"/>
      <c r="BU27" s="1022"/>
      <c r="BV27" s="1022"/>
      <c r="BW27" s="1022"/>
      <c r="BX27" s="1022"/>
      <c r="BY27" s="1022"/>
      <c r="BZ27" s="1022"/>
      <c r="CA27" s="1022"/>
      <c r="CB27" s="1022"/>
      <c r="CC27" s="1022"/>
      <c r="CD27" s="1022"/>
      <c r="CE27" s="1022"/>
      <c r="CF27" s="1022"/>
      <c r="CG27" s="1043"/>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226"/>
    </row>
    <row r="28" spans="1:131" ht="26.25" customHeight="1" thickTop="1" x14ac:dyDescent="0.15">
      <c r="A28" s="238">
        <v>1</v>
      </c>
      <c r="B28" s="1076" t="s">
        <v>403</v>
      </c>
      <c r="C28" s="1077"/>
      <c r="D28" s="1077"/>
      <c r="E28" s="1077"/>
      <c r="F28" s="1077"/>
      <c r="G28" s="1077"/>
      <c r="H28" s="1077"/>
      <c r="I28" s="1077"/>
      <c r="J28" s="1077"/>
      <c r="K28" s="1077"/>
      <c r="L28" s="1077"/>
      <c r="M28" s="1077"/>
      <c r="N28" s="1077"/>
      <c r="O28" s="1077"/>
      <c r="P28" s="1078"/>
      <c r="Q28" s="1079">
        <v>5428</v>
      </c>
      <c r="R28" s="1080"/>
      <c r="S28" s="1080"/>
      <c r="T28" s="1080"/>
      <c r="U28" s="1080"/>
      <c r="V28" s="1080">
        <v>5365</v>
      </c>
      <c r="W28" s="1080"/>
      <c r="X28" s="1080"/>
      <c r="Y28" s="1080"/>
      <c r="Z28" s="1080"/>
      <c r="AA28" s="1080">
        <v>63</v>
      </c>
      <c r="AB28" s="1080"/>
      <c r="AC28" s="1080"/>
      <c r="AD28" s="1080"/>
      <c r="AE28" s="1081"/>
      <c r="AF28" s="1082">
        <v>63</v>
      </c>
      <c r="AG28" s="1080"/>
      <c r="AH28" s="1080"/>
      <c r="AI28" s="1080"/>
      <c r="AJ28" s="1083"/>
      <c r="AK28" s="1071">
        <v>520</v>
      </c>
      <c r="AL28" s="1072"/>
      <c r="AM28" s="1072"/>
      <c r="AN28" s="1072"/>
      <c r="AO28" s="1073"/>
      <c r="AP28" s="1010" t="s">
        <v>523</v>
      </c>
      <c r="AQ28" s="1008"/>
      <c r="AR28" s="1008"/>
      <c r="AS28" s="1008"/>
      <c r="AT28" s="1009"/>
      <c r="AU28" s="1010" t="s">
        <v>523</v>
      </c>
      <c r="AV28" s="1008"/>
      <c r="AW28" s="1008"/>
      <c r="AX28" s="1008"/>
      <c r="AY28" s="1009"/>
      <c r="AZ28" s="1010" t="s">
        <v>523</v>
      </c>
      <c r="BA28" s="1008"/>
      <c r="BB28" s="1008"/>
      <c r="BC28" s="1008"/>
      <c r="BD28" s="1009"/>
      <c r="BE28" s="1074"/>
      <c r="BF28" s="1074"/>
      <c r="BG28" s="1074"/>
      <c r="BH28" s="1074"/>
      <c r="BI28" s="1075"/>
      <c r="BJ28" s="228"/>
      <c r="BK28" s="228"/>
      <c r="BL28" s="228"/>
      <c r="BM28" s="228"/>
      <c r="BN28" s="228"/>
      <c r="BO28" s="237"/>
      <c r="BP28" s="237"/>
      <c r="BQ28" s="234">
        <v>22</v>
      </c>
      <c r="BR28" s="235"/>
      <c r="BS28" s="1021"/>
      <c r="BT28" s="1022"/>
      <c r="BU28" s="1022"/>
      <c r="BV28" s="1022"/>
      <c r="BW28" s="1022"/>
      <c r="BX28" s="1022"/>
      <c r="BY28" s="1022"/>
      <c r="BZ28" s="1022"/>
      <c r="CA28" s="1022"/>
      <c r="CB28" s="1022"/>
      <c r="CC28" s="1022"/>
      <c r="CD28" s="1022"/>
      <c r="CE28" s="1022"/>
      <c r="CF28" s="1022"/>
      <c r="CG28" s="1043"/>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226"/>
    </row>
    <row r="29" spans="1:131" ht="26.25" customHeight="1" x14ac:dyDescent="0.15">
      <c r="A29" s="238">
        <v>2</v>
      </c>
      <c r="B29" s="1059" t="s">
        <v>404</v>
      </c>
      <c r="C29" s="1060"/>
      <c r="D29" s="1060"/>
      <c r="E29" s="1060"/>
      <c r="F29" s="1060"/>
      <c r="G29" s="1060"/>
      <c r="H29" s="1060"/>
      <c r="I29" s="1060"/>
      <c r="J29" s="1060"/>
      <c r="K29" s="1060"/>
      <c r="L29" s="1060"/>
      <c r="M29" s="1060"/>
      <c r="N29" s="1060"/>
      <c r="O29" s="1060"/>
      <c r="P29" s="1061"/>
      <c r="Q29" s="1067">
        <v>6060</v>
      </c>
      <c r="R29" s="1068"/>
      <c r="S29" s="1068"/>
      <c r="T29" s="1068"/>
      <c r="U29" s="1068"/>
      <c r="V29" s="1068">
        <v>5819</v>
      </c>
      <c r="W29" s="1068"/>
      <c r="X29" s="1068"/>
      <c r="Y29" s="1068"/>
      <c r="Z29" s="1068"/>
      <c r="AA29" s="1068">
        <v>241</v>
      </c>
      <c r="AB29" s="1068"/>
      <c r="AC29" s="1068"/>
      <c r="AD29" s="1068"/>
      <c r="AE29" s="1069"/>
      <c r="AF29" s="1064">
        <v>241</v>
      </c>
      <c r="AG29" s="1065"/>
      <c r="AH29" s="1065"/>
      <c r="AI29" s="1065"/>
      <c r="AJ29" s="1066"/>
      <c r="AK29" s="1009">
        <v>980</v>
      </c>
      <c r="AL29" s="1000"/>
      <c r="AM29" s="1000"/>
      <c r="AN29" s="1000"/>
      <c r="AO29" s="1000"/>
      <c r="AP29" s="1010" t="s">
        <v>523</v>
      </c>
      <c r="AQ29" s="1008"/>
      <c r="AR29" s="1008"/>
      <c r="AS29" s="1008"/>
      <c r="AT29" s="1009"/>
      <c r="AU29" s="1010" t="s">
        <v>523</v>
      </c>
      <c r="AV29" s="1008"/>
      <c r="AW29" s="1008"/>
      <c r="AX29" s="1008"/>
      <c r="AY29" s="1009"/>
      <c r="AZ29" s="1010" t="s">
        <v>523</v>
      </c>
      <c r="BA29" s="1008"/>
      <c r="BB29" s="1008"/>
      <c r="BC29" s="1008"/>
      <c r="BD29" s="1009"/>
      <c r="BE29" s="1001"/>
      <c r="BF29" s="1001"/>
      <c r="BG29" s="1001"/>
      <c r="BH29" s="1001"/>
      <c r="BI29" s="1002"/>
      <c r="BJ29" s="228"/>
      <c r="BK29" s="228"/>
      <c r="BL29" s="228"/>
      <c r="BM29" s="228"/>
      <c r="BN29" s="228"/>
      <c r="BO29" s="237"/>
      <c r="BP29" s="237"/>
      <c r="BQ29" s="234">
        <v>23</v>
      </c>
      <c r="BR29" s="235"/>
      <c r="BS29" s="1021"/>
      <c r="BT29" s="1022"/>
      <c r="BU29" s="1022"/>
      <c r="BV29" s="1022"/>
      <c r="BW29" s="1022"/>
      <c r="BX29" s="1022"/>
      <c r="BY29" s="1022"/>
      <c r="BZ29" s="1022"/>
      <c r="CA29" s="1022"/>
      <c r="CB29" s="1022"/>
      <c r="CC29" s="1022"/>
      <c r="CD29" s="1022"/>
      <c r="CE29" s="1022"/>
      <c r="CF29" s="1022"/>
      <c r="CG29" s="1043"/>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226"/>
    </row>
    <row r="30" spans="1:131" ht="26.25" customHeight="1" x14ac:dyDescent="0.15">
      <c r="A30" s="238">
        <v>3</v>
      </c>
      <c r="B30" s="1059" t="s">
        <v>405</v>
      </c>
      <c r="C30" s="1060"/>
      <c r="D30" s="1060"/>
      <c r="E30" s="1060"/>
      <c r="F30" s="1060"/>
      <c r="G30" s="1060"/>
      <c r="H30" s="1060"/>
      <c r="I30" s="1060"/>
      <c r="J30" s="1060"/>
      <c r="K30" s="1060"/>
      <c r="L30" s="1060"/>
      <c r="M30" s="1060"/>
      <c r="N30" s="1060"/>
      <c r="O30" s="1060"/>
      <c r="P30" s="1061"/>
      <c r="Q30" s="1067">
        <v>570</v>
      </c>
      <c r="R30" s="1068"/>
      <c r="S30" s="1068"/>
      <c r="T30" s="1068"/>
      <c r="U30" s="1068"/>
      <c r="V30" s="1068">
        <v>569</v>
      </c>
      <c r="W30" s="1068"/>
      <c r="X30" s="1068"/>
      <c r="Y30" s="1068"/>
      <c r="Z30" s="1068"/>
      <c r="AA30" s="1068">
        <v>1</v>
      </c>
      <c r="AB30" s="1068"/>
      <c r="AC30" s="1068"/>
      <c r="AD30" s="1068"/>
      <c r="AE30" s="1069"/>
      <c r="AF30" s="1064">
        <v>1</v>
      </c>
      <c r="AG30" s="1065"/>
      <c r="AH30" s="1065"/>
      <c r="AI30" s="1065"/>
      <c r="AJ30" s="1066"/>
      <c r="AK30" s="1009">
        <v>167</v>
      </c>
      <c r="AL30" s="1000"/>
      <c r="AM30" s="1000"/>
      <c r="AN30" s="1000"/>
      <c r="AO30" s="1000"/>
      <c r="AP30" s="1010" t="s">
        <v>523</v>
      </c>
      <c r="AQ30" s="1008"/>
      <c r="AR30" s="1008"/>
      <c r="AS30" s="1008"/>
      <c r="AT30" s="1009"/>
      <c r="AU30" s="1010" t="s">
        <v>523</v>
      </c>
      <c r="AV30" s="1008"/>
      <c r="AW30" s="1008"/>
      <c r="AX30" s="1008"/>
      <c r="AY30" s="1009"/>
      <c r="AZ30" s="1010" t="s">
        <v>523</v>
      </c>
      <c r="BA30" s="1008"/>
      <c r="BB30" s="1008"/>
      <c r="BC30" s="1008"/>
      <c r="BD30" s="1009"/>
      <c r="BE30" s="1001"/>
      <c r="BF30" s="1001"/>
      <c r="BG30" s="1001"/>
      <c r="BH30" s="1001"/>
      <c r="BI30" s="1002"/>
      <c r="BJ30" s="228"/>
      <c r="BK30" s="228"/>
      <c r="BL30" s="228"/>
      <c r="BM30" s="228"/>
      <c r="BN30" s="228"/>
      <c r="BO30" s="237"/>
      <c r="BP30" s="237"/>
      <c r="BQ30" s="234">
        <v>24</v>
      </c>
      <c r="BR30" s="235"/>
      <c r="BS30" s="1021"/>
      <c r="BT30" s="1022"/>
      <c r="BU30" s="1022"/>
      <c r="BV30" s="1022"/>
      <c r="BW30" s="1022"/>
      <c r="BX30" s="1022"/>
      <c r="BY30" s="1022"/>
      <c r="BZ30" s="1022"/>
      <c r="CA30" s="1022"/>
      <c r="CB30" s="1022"/>
      <c r="CC30" s="1022"/>
      <c r="CD30" s="1022"/>
      <c r="CE30" s="1022"/>
      <c r="CF30" s="1022"/>
      <c r="CG30" s="1043"/>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226"/>
    </row>
    <row r="31" spans="1:131" ht="26.25" customHeight="1" x14ac:dyDescent="0.15">
      <c r="A31" s="238">
        <v>4</v>
      </c>
      <c r="B31" s="1059" t="s">
        <v>406</v>
      </c>
      <c r="C31" s="1060"/>
      <c r="D31" s="1060"/>
      <c r="E31" s="1060"/>
      <c r="F31" s="1060"/>
      <c r="G31" s="1060"/>
      <c r="H31" s="1060"/>
      <c r="I31" s="1060"/>
      <c r="J31" s="1060"/>
      <c r="K31" s="1060"/>
      <c r="L31" s="1060"/>
      <c r="M31" s="1060"/>
      <c r="N31" s="1060"/>
      <c r="O31" s="1060"/>
      <c r="P31" s="1061"/>
      <c r="Q31" s="1067">
        <v>1174</v>
      </c>
      <c r="R31" s="1068"/>
      <c r="S31" s="1068"/>
      <c r="T31" s="1068"/>
      <c r="U31" s="1068"/>
      <c r="V31" s="1068">
        <v>1108</v>
      </c>
      <c r="W31" s="1068"/>
      <c r="X31" s="1068"/>
      <c r="Y31" s="1068"/>
      <c r="Z31" s="1068"/>
      <c r="AA31" s="1068">
        <v>66</v>
      </c>
      <c r="AB31" s="1068"/>
      <c r="AC31" s="1068"/>
      <c r="AD31" s="1068"/>
      <c r="AE31" s="1069"/>
      <c r="AF31" s="1064">
        <v>1314</v>
      </c>
      <c r="AG31" s="1065"/>
      <c r="AH31" s="1065"/>
      <c r="AI31" s="1065"/>
      <c r="AJ31" s="1066"/>
      <c r="AK31" s="1009">
        <v>96</v>
      </c>
      <c r="AL31" s="1000"/>
      <c r="AM31" s="1000"/>
      <c r="AN31" s="1000"/>
      <c r="AO31" s="1000"/>
      <c r="AP31" s="1000">
        <v>2019</v>
      </c>
      <c r="AQ31" s="1000"/>
      <c r="AR31" s="1000"/>
      <c r="AS31" s="1000"/>
      <c r="AT31" s="1000"/>
      <c r="AU31" s="1000">
        <v>507</v>
      </c>
      <c r="AV31" s="1000"/>
      <c r="AW31" s="1000"/>
      <c r="AX31" s="1000"/>
      <c r="AY31" s="1000"/>
      <c r="AZ31" s="1010" t="s">
        <v>523</v>
      </c>
      <c r="BA31" s="1008"/>
      <c r="BB31" s="1008"/>
      <c r="BC31" s="1008"/>
      <c r="BD31" s="1009"/>
      <c r="BE31" s="1001" t="s">
        <v>407</v>
      </c>
      <c r="BF31" s="1001"/>
      <c r="BG31" s="1001"/>
      <c r="BH31" s="1001"/>
      <c r="BI31" s="1002"/>
      <c r="BJ31" s="228"/>
      <c r="BK31" s="228"/>
      <c r="BL31" s="228"/>
      <c r="BM31" s="228"/>
      <c r="BN31" s="228"/>
      <c r="BO31" s="237"/>
      <c r="BP31" s="237"/>
      <c r="BQ31" s="234">
        <v>25</v>
      </c>
      <c r="BR31" s="235"/>
      <c r="BS31" s="1021"/>
      <c r="BT31" s="1022"/>
      <c r="BU31" s="1022"/>
      <c r="BV31" s="1022"/>
      <c r="BW31" s="1022"/>
      <c r="BX31" s="1022"/>
      <c r="BY31" s="1022"/>
      <c r="BZ31" s="1022"/>
      <c r="CA31" s="1022"/>
      <c r="CB31" s="1022"/>
      <c r="CC31" s="1022"/>
      <c r="CD31" s="1022"/>
      <c r="CE31" s="1022"/>
      <c r="CF31" s="1022"/>
      <c r="CG31" s="1043"/>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226"/>
    </row>
    <row r="32" spans="1:131" ht="26.25" customHeight="1" x14ac:dyDescent="0.15">
      <c r="A32" s="238">
        <v>5</v>
      </c>
      <c r="B32" s="1059" t="s">
        <v>408</v>
      </c>
      <c r="C32" s="1060"/>
      <c r="D32" s="1060"/>
      <c r="E32" s="1060"/>
      <c r="F32" s="1060"/>
      <c r="G32" s="1060"/>
      <c r="H32" s="1060"/>
      <c r="I32" s="1060"/>
      <c r="J32" s="1060"/>
      <c r="K32" s="1060"/>
      <c r="L32" s="1060"/>
      <c r="M32" s="1060"/>
      <c r="N32" s="1060"/>
      <c r="O32" s="1060"/>
      <c r="P32" s="1061"/>
      <c r="Q32" s="1067">
        <v>1246</v>
      </c>
      <c r="R32" s="1068"/>
      <c r="S32" s="1068"/>
      <c r="T32" s="1068"/>
      <c r="U32" s="1068"/>
      <c r="V32" s="1068">
        <v>1202</v>
      </c>
      <c r="W32" s="1068"/>
      <c r="X32" s="1068"/>
      <c r="Y32" s="1068"/>
      <c r="Z32" s="1068"/>
      <c r="AA32" s="1068">
        <v>45</v>
      </c>
      <c r="AB32" s="1068"/>
      <c r="AC32" s="1068"/>
      <c r="AD32" s="1068"/>
      <c r="AE32" s="1069"/>
      <c r="AF32" s="1064">
        <v>112</v>
      </c>
      <c r="AG32" s="1065"/>
      <c r="AH32" s="1065"/>
      <c r="AI32" s="1065"/>
      <c r="AJ32" s="1066"/>
      <c r="AK32" s="1009">
        <v>890</v>
      </c>
      <c r="AL32" s="1000"/>
      <c r="AM32" s="1000"/>
      <c r="AN32" s="1000"/>
      <c r="AO32" s="1000"/>
      <c r="AP32" s="1000">
        <v>7425</v>
      </c>
      <c r="AQ32" s="1000"/>
      <c r="AR32" s="1000"/>
      <c r="AS32" s="1000"/>
      <c r="AT32" s="1000"/>
      <c r="AU32" s="1000">
        <v>5792</v>
      </c>
      <c r="AV32" s="1000"/>
      <c r="AW32" s="1000"/>
      <c r="AX32" s="1000"/>
      <c r="AY32" s="1000"/>
      <c r="AZ32" s="1010" t="s">
        <v>523</v>
      </c>
      <c r="BA32" s="1008"/>
      <c r="BB32" s="1008"/>
      <c r="BC32" s="1008"/>
      <c r="BD32" s="1009"/>
      <c r="BE32" s="1001" t="s">
        <v>407</v>
      </c>
      <c r="BF32" s="1001"/>
      <c r="BG32" s="1001"/>
      <c r="BH32" s="1001"/>
      <c r="BI32" s="1002"/>
      <c r="BJ32" s="228"/>
      <c r="BK32" s="228"/>
      <c r="BL32" s="228"/>
      <c r="BM32" s="228"/>
      <c r="BN32" s="228"/>
      <c r="BO32" s="237"/>
      <c r="BP32" s="237"/>
      <c r="BQ32" s="234">
        <v>26</v>
      </c>
      <c r="BR32" s="235"/>
      <c r="BS32" s="1021"/>
      <c r="BT32" s="1022"/>
      <c r="BU32" s="1022"/>
      <c r="BV32" s="1022"/>
      <c r="BW32" s="1022"/>
      <c r="BX32" s="1022"/>
      <c r="BY32" s="1022"/>
      <c r="BZ32" s="1022"/>
      <c r="CA32" s="1022"/>
      <c r="CB32" s="1022"/>
      <c r="CC32" s="1022"/>
      <c r="CD32" s="1022"/>
      <c r="CE32" s="1022"/>
      <c r="CF32" s="1022"/>
      <c r="CG32" s="1043"/>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226"/>
    </row>
    <row r="33" spans="1:131" ht="26.25" customHeight="1" x14ac:dyDescent="0.15">
      <c r="A33" s="238">
        <v>6</v>
      </c>
      <c r="B33" s="1059" t="s">
        <v>409</v>
      </c>
      <c r="C33" s="1060"/>
      <c r="D33" s="1060"/>
      <c r="E33" s="1060"/>
      <c r="F33" s="1060"/>
      <c r="G33" s="1060"/>
      <c r="H33" s="1060"/>
      <c r="I33" s="1060"/>
      <c r="J33" s="1060"/>
      <c r="K33" s="1060"/>
      <c r="L33" s="1060"/>
      <c r="M33" s="1060"/>
      <c r="N33" s="1060"/>
      <c r="O33" s="1060"/>
      <c r="P33" s="1061"/>
      <c r="Q33" s="1067">
        <v>214</v>
      </c>
      <c r="R33" s="1068"/>
      <c r="S33" s="1068"/>
      <c r="T33" s="1068"/>
      <c r="U33" s="1068"/>
      <c r="V33" s="1068">
        <v>36</v>
      </c>
      <c r="W33" s="1068"/>
      <c r="X33" s="1068"/>
      <c r="Y33" s="1068"/>
      <c r="Z33" s="1068"/>
      <c r="AA33" s="1068">
        <v>178</v>
      </c>
      <c r="AB33" s="1068"/>
      <c r="AC33" s="1068"/>
      <c r="AD33" s="1068"/>
      <c r="AE33" s="1069"/>
      <c r="AF33" s="1064" t="s">
        <v>410</v>
      </c>
      <c r="AG33" s="1065"/>
      <c r="AH33" s="1065"/>
      <c r="AI33" s="1065"/>
      <c r="AJ33" s="1066"/>
      <c r="AK33" s="1009">
        <v>1</v>
      </c>
      <c r="AL33" s="1000"/>
      <c r="AM33" s="1000"/>
      <c r="AN33" s="1000"/>
      <c r="AO33" s="1000"/>
      <c r="AP33" s="1000">
        <v>195</v>
      </c>
      <c r="AQ33" s="1000"/>
      <c r="AR33" s="1000"/>
      <c r="AS33" s="1000"/>
      <c r="AT33" s="1000"/>
      <c r="AU33" s="1010" t="s">
        <v>523</v>
      </c>
      <c r="AV33" s="1008"/>
      <c r="AW33" s="1008"/>
      <c r="AX33" s="1008"/>
      <c r="AY33" s="1009"/>
      <c r="AZ33" s="1010" t="s">
        <v>523</v>
      </c>
      <c r="BA33" s="1008"/>
      <c r="BB33" s="1008"/>
      <c r="BC33" s="1008"/>
      <c r="BD33" s="1009"/>
      <c r="BE33" s="1001" t="s">
        <v>411</v>
      </c>
      <c r="BF33" s="1001"/>
      <c r="BG33" s="1001"/>
      <c r="BH33" s="1001"/>
      <c r="BI33" s="1002"/>
      <c r="BJ33" s="228"/>
      <c r="BK33" s="228"/>
      <c r="BL33" s="228"/>
      <c r="BM33" s="228"/>
      <c r="BN33" s="228"/>
      <c r="BO33" s="237"/>
      <c r="BP33" s="237"/>
      <c r="BQ33" s="234">
        <v>27</v>
      </c>
      <c r="BR33" s="235"/>
      <c r="BS33" s="1021"/>
      <c r="BT33" s="1022"/>
      <c r="BU33" s="1022"/>
      <c r="BV33" s="1022"/>
      <c r="BW33" s="1022"/>
      <c r="BX33" s="1022"/>
      <c r="BY33" s="1022"/>
      <c r="BZ33" s="1022"/>
      <c r="CA33" s="1022"/>
      <c r="CB33" s="1022"/>
      <c r="CC33" s="1022"/>
      <c r="CD33" s="1022"/>
      <c r="CE33" s="1022"/>
      <c r="CF33" s="1022"/>
      <c r="CG33" s="1043"/>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226"/>
    </row>
    <row r="34" spans="1:131" ht="26.25" customHeight="1" x14ac:dyDescent="0.15">
      <c r="A34" s="238">
        <v>7</v>
      </c>
      <c r="B34" s="1059"/>
      <c r="C34" s="1060"/>
      <c r="D34" s="1060"/>
      <c r="E34" s="1060"/>
      <c r="F34" s="1060"/>
      <c r="G34" s="1060"/>
      <c r="H34" s="1060"/>
      <c r="I34" s="1060"/>
      <c r="J34" s="1060"/>
      <c r="K34" s="1060"/>
      <c r="L34" s="1060"/>
      <c r="M34" s="1060"/>
      <c r="N34" s="1060"/>
      <c r="O34" s="1060"/>
      <c r="P34" s="1061"/>
      <c r="Q34" s="1067"/>
      <c r="R34" s="1068"/>
      <c r="S34" s="1068"/>
      <c r="T34" s="1068"/>
      <c r="U34" s="1068"/>
      <c r="V34" s="1068"/>
      <c r="W34" s="1068"/>
      <c r="X34" s="1068"/>
      <c r="Y34" s="1068"/>
      <c r="Z34" s="1068"/>
      <c r="AA34" s="1068"/>
      <c r="AB34" s="1068"/>
      <c r="AC34" s="1068"/>
      <c r="AD34" s="1068"/>
      <c r="AE34" s="1069"/>
      <c r="AF34" s="1064"/>
      <c r="AG34" s="1065"/>
      <c r="AH34" s="1065"/>
      <c r="AI34" s="1065"/>
      <c r="AJ34" s="1066"/>
      <c r="AK34" s="1009"/>
      <c r="AL34" s="1000"/>
      <c r="AM34" s="1000"/>
      <c r="AN34" s="1000"/>
      <c r="AO34" s="1000"/>
      <c r="AP34" s="1000"/>
      <c r="AQ34" s="1000"/>
      <c r="AR34" s="1000"/>
      <c r="AS34" s="1000"/>
      <c r="AT34" s="1000"/>
      <c r="AU34" s="1000"/>
      <c r="AV34" s="1000"/>
      <c r="AW34" s="1000"/>
      <c r="AX34" s="1000"/>
      <c r="AY34" s="1000"/>
      <c r="AZ34" s="1070"/>
      <c r="BA34" s="1070"/>
      <c r="BB34" s="1070"/>
      <c r="BC34" s="1070"/>
      <c r="BD34" s="1070"/>
      <c r="BE34" s="1001"/>
      <c r="BF34" s="1001"/>
      <c r="BG34" s="1001"/>
      <c r="BH34" s="1001"/>
      <c r="BI34" s="1002"/>
      <c r="BJ34" s="228"/>
      <c r="BK34" s="228"/>
      <c r="BL34" s="228"/>
      <c r="BM34" s="228"/>
      <c r="BN34" s="228"/>
      <c r="BO34" s="237"/>
      <c r="BP34" s="237"/>
      <c r="BQ34" s="234">
        <v>28</v>
      </c>
      <c r="BR34" s="235"/>
      <c r="BS34" s="1021"/>
      <c r="BT34" s="1022"/>
      <c r="BU34" s="1022"/>
      <c r="BV34" s="1022"/>
      <c r="BW34" s="1022"/>
      <c r="BX34" s="1022"/>
      <c r="BY34" s="1022"/>
      <c r="BZ34" s="1022"/>
      <c r="CA34" s="1022"/>
      <c r="CB34" s="1022"/>
      <c r="CC34" s="1022"/>
      <c r="CD34" s="1022"/>
      <c r="CE34" s="1022"/>
      <c r="CF34" s="1022"/>
      <c r="CG34" s="1043"/>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226"/>
    </row>
    <row r="35" spans="1:131" ht="26.25" customHeight="1" x14ac:dyDescent="0.15">
      <c r="A35" s="238">
        <v>8</v>
      </c>
      <c r="B35" s="1059"/>
      <c r="C35" s="1060"/>
      <c r="D35" s="1060"/>
      <c r="E35" s="1060"/>
      <c r="F35" s="1060"/>
      <c r="G35" s="1060"/>
      <c r="H35" s="1060"/>
      <c r="I35" s="1060"/>
      <c r="J35" s="1060"/>
      <c r="K35" s="1060"/>
      <c r="L35" s="1060"/>
      <c r="M35" s="1060"/>
      <c r="N35" s="1060"/>
      <c r="O35" s="1060"/>
      <c r="P35" s="1061"/>
      <c r="Q35" s="1067"/>
      <c r="R35" s="1068"/>
      <c r="S35" s="1068"/>
      <c r="T35" s="1068"/>
      <c r="U35" s="1068"/>
      <c r="V35" s="1068"/>
      <c r="W35" s="1068"/>
      <c r="X35" s="1068"/>
      <c r="Y35" s="1068"/>
      <c r="Z35" s="1068"/>
      <c r="AA35" s="1068"/>
      <c r="AB35" s="1068"/>
      <c r="AC35" s="1068"/>
      <c r="AD35" s="1068"/>
      <c r="AE35" s="1069"/>
      <c r="AF35" s="1064"/>
      <c r="AG35" s="1065"/>
      <c r="AH35" s="1065"/>
      <c r="AI35" s="1065"/>
      <c r="AJ35" s="1066"/>
      <c r="AK35" s="1009"/>
      <c r="AL35" s="1000"/>
      <c r="AM35" s="1000"/>
      <c r="AN35" s="1000"/>
      <c r="AO35" s="1000"/>
      <c r="AP35" s="1000"/>
      <c r="AQ35" s="1000"/>
      <c r="AR35" s="1000"/>
      <c r="AS35" s="1000"/>
      <c r="AT35" s="1000"/>
      <c r="AU35" s="1000"/>
      <c r="AV35" s="1000"/>
      <c r="AW35" s="1000"/>
      <c r="AX35" s="1000"/>
      <c r="AY35" s="1000"/>
      <c r="AZ35" s="1070"/>
      <c r="BA35" s="1070"/>
      <c r="BB35" s="1070"/>
      <c r="BC35" s="1070"/>
      <c r="BD35" s="1070"/>
      <c r="BE35" s="1001"/>
      <c r="BF35" s="1001"/>
      <c r="BG35" s="1001"/>
      <c r="BH35" s="1001"/>
      <c r="BI35" s="1002"/>
      <c r="BJ35" s="228"/>
      <c r="BK35" s="228"/>
      <c r="BL35" s="228"/>
      <c r="BM35" s="228"/>
      <c r="BN35" s="228"/>
      <c r="BO35" s="237"/>
      <c r="BP35" s="237"/>
      <c r="BQ35" s="234">
        <v>29</v>
      </c>
      <c r="BR35" s="235"/>
      <c r="BS35" s="1021"/>
      <c r="BT35" s="1022"/>
      <c r="BU35" s="1022"/>
      <c r="BV35" s="1022"/>
      <c r="BW35" s="1022"/>
      <c r="BX35" s="1022"/>
      <c r="BY35" s="1022"/>
      <c r="BZ35" s="1022"/>
      <c r="CA35" s="1022"/>
      <c r="CB35" s="1022"/>
      <c r="CC35" s="1022"/>
      <c r="CD35" s="1022"/>
      <c r="CE35" s="1022"/>
      <c r="CF35" s="1022"/>
      <c r="CG35" s="1043"/>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226"/>
    </row>
    <row r="36" spans="1:131" ht="26.25" customHeight="1" x14ac:dyDescent="0.15">
      <c r="A36" s="238">
        <v>9</v>
      </c>
      <c r="B36" s="1059"/>
      <c r="C36" s="1060"/>
      <c r="D36" s="1060"/>
      <c r="E36" s="1060"/>
      <c r="F36" s="1060"/>
      <c r="G36" s="1060"/>
      <c r="H36" s="1060"/>
      <c r="I36" s="1060"/>
      <c r="J36" s="1060"/>
      <c r="K36" s="1060"/>
      <c r="L36" s="1060"/>
      <c r="M36" s="1060"/>
      <c r="N36" s="1060"/>
      <c r="O36" s="1060"/>
      <c r="P36" s="1061"/>
      <c r="Q36" s="1067"/>
      <c r="R36" s="1068"/>
      <c r="S36" s="1068"/>
      <c r="T36" s="1068"/>
      <c r="U36" s="1068"/>
      <c r="V36" s="1068"/>
      <c r="W36" s="1068"/>
      <c r="X36" s="1068"/>
      <c r="Y36" s="1068"/>
      <c r="Z36" s="1068"/>
      <c r="AA36" s="1068"/>
      <c r="AB36" s="1068"/>
      <c r="AC36" s="1068"/>
      <c r="AD36" s="1068"/>
      <c r="AE36" s="1069"/>
      <c r="AF36" s="1064"/>
      <c r="AG36" s="1065"/>
      <c r="AH36" s="1065"/>
      <c r="AI36" s="1065"/>
      <c r="AJ36" s="1066"/>
      <c r="AK36" s="1009"/>
      <c r="AL36" s="1000"/>
      <c r="AM36" s="1000"/>
      <c r="AN36" s="1000"/>
      <c r="AO36" s="1000"/>
      <c r="AP36" s="1000"/>
      <c r="AQ36" s="1000"/>
      <c r="AR36" s="1000"/>
      <c r="AS36" s="1000"/>
      <c r="AT36" s="1000"/>
      <c r="AU36" s="1000"/>
      <c r="AV36" s="1000"/>
      <c r="AW36" s="1000"/>
      <c r="AX36" s="1000"/>
      <c r="AY36" s="1000"/>
      <c r="AZ36" s="1070"/>
      <c r="BA36" s="1070"/>
      <c r="BB36" s="1070"/>
      <c r="BC36" s="1070"/>
      <c r="BD36" s="1070"/>
      <c r="BE36" s="1001"/>
      <c r="BF36" s="1001"/>
      <c r="BG36" s="1001"/>
      <c r="BH36" s="1001"/>
      <c r="BI36" s="1002"/>
      <c r="BJ36" s="228"/>
      <c r="BK36" s="228"/>
      <c r="BL36" s="228"/>
      <c r="BM36" s="228"/>
      <c r="BN36" s="228"/>
      <c r="BO36" s="237"/>
      <c r="BP36" s="237"/>
      <c r="BQ36" s="234">
        <v>30</v>
      </c>
      <c r="BR36" s="235"/>
      <c r="BS36" s="1021"/>
      <c r="BT36" s="1022"/>
      <c r="BU36" s="1022"/>
      <c r="BV36" s="1022"/>
      <c r="BW36" s="1022"/>
      <c r="BX36" s="1022"/>
      <c r="BY36" s="1022"/>
      <c r="BZ36" s="1022"/>
      <c r="CA36" s="1022"/>
      <c r="CB36" s="1022"/>
      <c r="CC36" s="1022"/>
      <c r="CD36" s="1022"/>
      <c r="CE36" s="1022"/>
      <c r="CF36" s="1022"/>
      <c r="CG36" s="1043"/>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226"/>
    </row>
    <row r="37" spans="1:131" ht="26.25" customHeight="1" x14ac:dyDescent="0.15">
      <c r="A37" s="238">
        <v>10</v>
      </c>
      <c r="B37" s="1059"/>
      <c r="C37" s="1060"/>
      <c r="D37" s="1060"/>
      <c r="E37" s="1060"/>
      <c r="F37" s="1060"/>
      <c r="G37" s="1060"/>
      <c r="H37" s="1060"/>
      <c r="I37" s="1060"/>
      <c r="J37" s="1060"/>
      <c r="K37" s="1060"/>
      <c r="L37" s="1060"/>
      <c r="M37" s="1060"/>
      <c r="N37" s="1060"/>
      <c r="O37" s="1060"/>
      <c r="P37" s="1061"/>
      <c r="Q37" s="1067"/>
      <c r="R37" s="1068"/>
      <c r="S37" s="1068"/>
      <c r="T37" s="1068"/>
      <c r="U37" s="1068"/>
      <c r="V37" s="1068"/>
      <c r="W37" s="1068"/>
      <c r="X37" s="1068"/>
      <c r="Y37" s="1068"/>
      <c r="Z37" s="1068"/>
      <c r="AA37" s="1068"/>
      <c r="AB37" s="1068"/>
      <c r="AC37" s="1068"/>
      <c r="AD37" s="1068"/>
      <c r="AE37" s="1069"/>
      <c r="AF37" s="1064"/>
      <c r="AG37" s="1065"/>
      <c r="AH37" s="1065"/>
      <c r="AI37" s="1065"/>
      <c r="AJ37" s="1066"/>
      <c r="AK37" s="1009"/>
      <c r="AL37" s="1000"/>
      <c r="AM37" s="1000"/>
      <c r="AN37" s="1000"/>
      <c r="AO37" s="1000"/>
      <c r="AP37" s="1000"/>
      <c r="AQ37" s="1000"/>
      <c r="AR37" s="1000"/>
      <c r="AS37" s="1000"/>
      <c r="AT37" s="1000"/>
      <c r="AU37" s="1000"/>
      <c r="AV37" s="1000"/>
      <c r="AW37" s="1000"/>
      <c r="AX37" s="1000"/>
      <c r="AY37" s="1000"/>
      <c r="AZ37" s="1070"/>
      <c r="BA37" s="1070"/>
      <c r="BB37" s="1070"/>
      <c r="BC37" s="1070"/>
      <c r="BD37" s="1070"/>
      <c r="BE37" s="1001"/>
      <c r="BF37" s="1001"/>
      <c r="BG37" s="1001"/>
      <c r="BH37" s="1001"/>
      <c r="BI37" s="1002"/>
      <c r="BJ37" s="228"/>
      <c r="BK37" s="228"/>
      <c r="BL37" s="228"/>
      <c r="BM37" s="228"/>
      <c r="BN37" s="228"/>
      <c r="BO37" s="237"/>
      <c r="BP37" s="237"/>
      <c r="BQ37" s="234">
        <v>31</v>
      </c>
      <c r="BR37" s="235"/>
      <c r="BS37" s="1021"/>
      <c r="BT37" s="1022"/>
      <c r="BU37" s="1022"/>
      <c r="BV37" s="1022"/>
      <c r="BW37" s="1022"/>
      <c r="BX37" s="1022"/>
      <c r="BY37" s="1022"/>
      <c r="BZ37" s="1022"/>
      <c r="CA37" s="1022"/>
      <c r="CB37" s="1022"/>
      <c r="CC37" s="1022"/>
      <c r="CD37" s="1022"/>
      <c r="CE37" s="1022"/>
      <c r="CF37" s="1022"/>
      <c r="CG37" s="1043"/>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226"/>
    </row>
    <row r="38" spans="1:131" ht="26.25" customHeight="1" x14ac:dyDescent="0.15">
      <c r="A38" s="238">
        <v>11</v>
      </c>
      <c r="B38" s="1059"/>
      <c r="C38" s="1060"/>
      <c r="D38" s="1060"/>
      <c r="E38" s="1060"/>
      <c r="F38" s="1060"/>
      <c r="G38" s="1060"/>
      <c r="H38" s="1060"/>
      <c r="I38" s="1060"/>
      <c r="J38" s="1060"/>
      <c r="K38" s="1060"/>
      <c r="L38" s="1060"/>
      <c r="M38" s="1060"/>
      <c r="N38" s="1060"/>
      <c r="O38" s="1060"/>
      <c r="P38" s="1061"/>
      <c r="Q38" s="1067"/>
      <c r="R38" s="1068"/>
      <c r="S38" s="1068"/>
      <c r="T38" s="1068"/>
      <c r="U38" s="1068"/>
      <c r="V38" s="1068"/>
      <c r="W38" s="1068"/>
      <c r="X38" s="1068"/>
      <c r="Y38" s="1068"/>
      <c r="Z38" s="1068"/>
      <c r="AA38" s="1068"/>
      <c r="AB38" s="1068"/>
      <c r="AC38" s="1068"/>
      <c r="AD38" s="1068"/>
      <c r="AE38" s="1069"/>
      <c r="AF38" s="1064"/>
      <c r="AG38" s="1065"/>
      <c r="AH38" s="1065"/>
      <c r="AI38" s="1065"/>
      <c r="AJ38" s="1066"/>
      <c r="AK38" s="1009"/>
      <c r="AL38" s="1000"/>
      <c r="AM38" s="1000"/>
      <c r="AN38" s="1000"/>
      <c r="AO38" s="1000"/>
      <c r="AP38" s="1000"/>
      <c r="AQ38" s="1000"/>
      <c r="AR38" s="1000"/>
      <c r="AS38" s="1000"/>
      <c r="AT38" s="1000"/>
      <c r="AU38" s="1000"/>
      <c r="AV38" s="1000"/>
      <c r="AW38" s="1000"/>
      <c r="AX38" s="1000"/>
      <c r="AY38" s="1000"/>
      <c r="AZ38" s="1070"/>
      <c r="BA38" s="1070"/>
      <c r="BB38" s="1070"/>
      <c r="BC38" s="1070"/>
      <c r="BD38" s="1070"/>
      <c r="BE38" s="1001"/>
      <c r="BF38" s="1001"/>
      <c r="BG38" s="1001"/>
      <c r="BH38" s="1001"/>
      <c r="BI38" s="1002"/>
      <c r="BJ38" s="228"/>
      <c r="BK38" s="228"/>
      <c r="BL38" s="228"/>
      <c r="BM38" s="228"/>
      <c r="BN38" s="228"/>
      <c r="BO38" s="237"/>
      <c r="BP38" s="237"/>
      <c r="BQ38" s="234">
        <v>32</v>
      </c>
      <c r="BR38" s="235"/>
      <c r="BS38" s="1021"/>
      <c r="BT38" s="1022"/>
      <c r="BU38" s="1022"/>
      <c r="BV38" s="1022"/>
      <c r="BW38" s="1022"/>
      <c r="BX38" s="1022"/>
      <c r="BY38" s="1022"/>
      <c r="BZ38" s="1022"/>
      <c r="CA38" s="1022"/>
      <c r="CB38" s="1022"/>
      <c r="CC38" s="1022"/>
      <c r="CD38" s="1022"/>
      <c r="CE38" s="1022"/>
      <c r="CF38" s="1022"/>
      <c r="CG38" s="1043"/>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226"/>
    </row>
    <row r="39" spans="1:131" ht="26.25" customHeight="1" x14ac:dyDescent="0.15">
      <c r="A39" s="238">
        <v>12</v>
      </c>
      <c r="B39" s="1059"/>
      <c r="C39" s="1060"/>
      <c r="D39" s="1060"/>
      <c r="E39" s="1060"/>
      <c r="F39" s="1060"/>
      <c r="G39" s="1060"/>
      <c r="H39" s="1060"/>
      <c r="I39" s="1060"/>
      <c r="J39" s="1060"/>
      <c r="K39" s="1060"/>
      <c r="L39" s="1060"/>
      <c r="M39" s="1060"/>
      <c r="N39" s="1060"/>
      <c r="O39" s="1060"/>
      <c r="P39" s="1061"/>
      <c r="Q39" s="1067"/>
      <c r="R39" s="1068"/>
      <c r="S39" s="1068"/>
      <c r="T39" s="1068"/>
      <c r="U39" s="1068"/>
      <c r="V39" s="1068"/>
      <c r="W39" s="1068"/>
      <c r="X39" s="1068"/>
      <c r="Y39" s="1068"/>
      <c r="Z39" s="1068"/>
      <c r="AA39" s="1068"/>
      <c r="AB39" s="1068"/>
      <c r="AC39" s="1068"/>
      <c r="AD39" s="1068"/>
      <c r="AE39" s="1069"/>
      <c r="AF39" s="1064"/>
      <c r="AG39" s="1065"/>
      <c r="AH39" s="1065"/>
      <c r="AI39" s="1065"/>
      <c r="AJ39" s="1066"/>
      <c r="AK39" s="1009"/>
      <c r="AL39" s="1000"/>
      <c r="AM39" s="1000"/>
      <c r="AN39" s="1000"/>
      <c r="AO39" s="1000"/>
      <c r="AP39" s="1000"/>
      <c r="AQ39" s="1000"/>
      <c r="AR39" s="1000"/>
      <c r="AS39" s="1000"/>
      <c r="AT39" s="1000"/>
      <c r="AU39" s="1000"/>
      <c r="AV39" s="1000"/>
      <c r="AW39" s="1000"/>
      <c r="AX39" s="1000"/>
      <c r="AY39" s="1000"/>
      <c r="AZ39" s="1070"/>
      <c r="BA39" s="1070"/>
      <c r="BB39" s="1070"/>
      <c r="BC39" s="1070"/>
      <c r="BD39" s="1070"/>
      <c r="BE39" s="1001"/>
      <c r="BF39" s="1001"/>
      <c r="BG39" s="1001"/>
      <c r="BH39" s="1001"/>
      <c r="BI39" s="1002"/>
      <c r="BJ39" s="228"/>
      <c r="BK39" s="228"/>
      <c r="BL39" s="228"/>
      <c r="BM39" s="228"/>
      <c r="BN39" s="228"/>
      <c r="BO39" s="237"/>
      <c r="BP39" s="237"/>
      <c r="BQ39" s="234">
        <v>33</v>
      </c>
      <c r="BR39" s="235"/>
      <c r="BS39" s="1021"/>
      <c r="BT39" s="1022"/>
      <c r="BU39" s="1022"/>
      <c r="BV39" s="1022"/>
      <c r="BW39" s="1022"/>
      <c r="BX39" s="1022"/>
      <c r="BY39" s="1022"/>
      <c r="BZ39" s="1022"/>
      <c r="CA39" s="1022"/>
      <c r="CB39" s="1022"/>
      <c r="CC39" s="1022"/>
      <c r="CD39" s="1022"/>
      <c r="CE39" s="1022"/>
      <c r="CF39" s="1022"/>
      <c r="CG39" s="1043"/>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226"/>
    </row>
    <row r="40" spans="1:131" ht="26.25" customHeight="1" x14ac:dyDescent="0.15">
      <c r="A40" s="234">
        <v>13</v>
      </c>
      <c r="B40" s="1059"/>
      <c r="C40" s="1060"/>
      <c r="D40" s="1060"/>
      <c r="E40" s="1060"/>
      <c r="F40" s="1060"/>
      <c r="G40" s="1060"/>
      <c r="H40" s="1060"/>
      <c r="I40" s="1060"/>
      <c r="J40" s="1060"/>
      <c r="K40" s="1060"/>
      <c r="L40" s="1060"/>
      <c r="M40" s="1060"/>
      <c r="N40" s="1060"/>
      <c r="O40" s="1060"/>
      <c r="P40" s="1061"/>
      <c r="Q40" s="1067"/>
      <c r="R40" s="1068"/>
      <c r="S40" s="1068"/>
      <c r="T40" s="1068"/>
      <c r="U40" s="1068"/>
      <c r="V40" s="1068"/>
      <c r="W40" s="1068"/>
      <c r="X40" s="1068"/>
      <c r="Y40" s="1068"/>
      <c r="Z40" s="1068"/>
      <c r="AA40" s="1068"/>
      <c r="AB40" s="1068"/>
      <c r="AC40" s="1068"/>
      <c r="AD40" s="1068"/>
      <c r="AE40" s="1069"/>
      <c r="AF40" s="1064"/>
      <c r="AG40" s="1065"/>
      <c r="AH40" s="1065"/>
      <c r="AI40" s="1065"/>
      <c r="AJ40" s="1066"/>
      <c r="AK40" s="1009"/>
      <c r="AL40" s="1000"/>
      <c r="AM40" s="1000"/>
      <c r="AN40" s="1000"/>
      <c r="AO40" s="1000"/>
      <c r="AP40" s="1000"/>
      <c r="AQ40" s="1000"/>
      <c r="AR40" s="1000"/>
      <c r="AS40" s="1000"/>
      <c r="AT40" s="1000"/>
      <c r="AU40" s="1000"/>
      <c r="AV40" s="1000"/>
      <c r="AW40" s="1000"/>
      <c r="AX40" s="1000"/>
      <c r="AY40" s="1000"/>
      <c r="AZ40" s="1070"/>
      <c r="BA40" s="1070"/>
      <c r="BB40" s="1070"/>
      <c r="BC40" s="1070"/>
      <c r="BD40" s="1070"/>
      <c r="BE40" s="1001"/>
      <c r="BF40" s="1001"/>
      <c r="BG40" s="1001"/>
      <c r="BH40" s="1001"/>
      <c r="BI40" s="1002"/>
      <c r="BJ40" s="228"/>
      <c r="BK40" s="228"/>
      <c r="BL40" s="228"/>
      <c r="BM40" s="228"/>
      <c r="BN40" s="228"/>
      <c r="BO40" s="237"/>
      <c r="BP40" s="237"/>
      <c r="BQ40" s="234">
        <v>34</v>
      </c>
      <c r="BR40" s="235"/>
      <c r="BS40" s="1021"/>
      <c r="BT40" s="1022"/>
      <c r="BU40" s="1022"/>
      <c r="BV40" s="1022"/>
      <c r="BW40" s="1022"/>
      <c r="BX40" s="1022"/>
      <c r="BY40" s="1022"/>
      <c r="BZ40" s="1022"/>
      <c r="CA40" s="1022"/>
      <c r="CB40" s="1022"/>
      <c r="CC40" s="1022"/>
      <c r="CD40" s="1022"/>
      <c r="CE40" s="1022"/>
      <c r="CF40" s="1022"/>
      <c r="CG40" s="1043"/>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226"/>
    </row>
    <row r="41" spans="1:131" ht="26.25" customHeight="1" x14ac:dyDescent="0.15">
      <c r="A41" s="234">
        <v>14</v>
      </c>
      <c r="B41" s="1059"/>
      <c r="C41" s="1060"/>
      <c r="D41" s="1060"/>
      <c r="E41" s="1060"/>
      <c r="F41" s="1060"/>
      <c r="G41" s="1060"/>
      <c r="H41" s="1060"/>
      <c r="I41" s="1060"/>
      <c r="J41" s="1060"/>
      <c r="K41" s="1060"/>
      <c r="L41" s="1060"/>
      <c r="M41" s="1060"/>
      <c r="N41" s="1060"/>
      <c r="O41" s="1060"/>
      <c r="P41" s="1061"/>
      <c r="Q41" s="1067"/>
      <c r="R41" s="1068"/>
      <c r="S41" s="1068"/>
      <c r="T41" s="1068"/>
      <c r="U41" s="1068"/>
      <c r="V41" s="1068"/>
      <c r="W41" s="1068"/>
      <c r="X41" s="1068"/>
      <c r="Y41" s="1068"/>
      <c r="Z41" s="1068"/>
      <c r="AA41" s="1068"/>
      <c r="AB41" s="1068"/>
      <c r="AC41" s="1068"/>
      <c r="AD41" s="1068"/>
      <c r="AE41" s="1069"/>
      <c r="AF41" s="1064"/>
      <c r="AG41" s="1065"/>
      <c r="AH41" s="1065"/>
      <c r="AI41" s="1065"/>
      <c r="AJ41" s="1066"/>
      <c r="AK41" s="1009"/>
      <c r="AL41" s="1000"/>
      <c r="AM41" s="1000"/>
      <c r="AN41" s="1000"/>
      <c r="AO41" s="1000"/>
      <c r="AP41" s="1000"/>
      <c r="AQ41" s="1000"/>
      <c r="AR41" s="1000"/>
      <c r="AS41" s="1000"/>
      <c r="AT41" s="1000"/>
      <c r="AU41" s="1000"/>
      <c r="AV41" s="1000"/>
      <c r="AW41" s="1000"/>
      <c r="AX41" s="1000"/>
      <c r="AY41" s="1000"/>
      <c r="AZ41" s="1070"/>
      <c r="BA41" s="1070"/>
      <c r="BB41" s="1070"/>
      <c r="BC41" s="1070"/>
      <c r="BD41" s="1070"/>
      <c r="BE41" s="1001"/>
      <c r="BF41" s="1001"/>
      <c r="BG41" s="1001"/>
      <c r="BH41" s="1001"/>
      <c r="BI41" s="1002"/>
      <c r="BJ41" s="228"/>
      <c r="BK41" s="228"/>
      <c r="BL41" s="228"/>
      <c r="BM41" s="228"/>
      <c r="BN41" s="228"/>
      <c r="BO41" s="237"/>
      <c r="BP41" s="237"/>
      <c r="BQ41" s="234">
        <v>35</v>
      </c>
      <c r="BR41" s="235"/>
      <c r="BS41" s="1021"/>
      <c r="BT41" s="1022"/>
      <c r="BU41" s="1022"/>
      <c r="BV41" s="1022"/>
      <c r="BW41" s="1022"/>
      <c r="BX41" s="1022"/>
      <c r="BY41" s="1022"/>
      <c r="BZ41" s="1022"/>
      <c r="CA41" s="1022"/>
      <c r="CB41" s="1022"/>
      <c r="CC41" s="1022"/>
      <c r="CD41" s="1022"/>
      <c r="CE41" s="1022"/>
      <c r="CF41" s="1022"/>
      <c r="CG41" s="1043"/>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226"/>
    </row>
    <row r="42" spans="1:131" ht="26.25" customHeight="1" x14ac:dyDescent="0.15">
      <c r="A42" s="234">
        <v>15</v>
      </c>
      <c r="B42" s="1059"/>
      <c r="C42" s="1060"/>
      <c r="D42" s="1060"/>
      <c r="E42" s="1060"/>
      <c r="F42" s="1060"/>
      <c r="G42" s="1060"/>
      <c r="H42" s="1060"/>
      <c r="I42" s="1060"/>
      <c r="J42" s="1060"/>
      <c r="K42" s="1060"/>
      <c r="L42" s="1060"/>
      <c r="M42" s="1060"/>
      <c r="N42" s="1060"/>
      <c r="O42" s="1060"/>
      <c r="P42" s="1061"/>
      <c r="Q42" s="1067"/>
      <c r="R42" s="1068"/>
      <c r="S42" s="1068"/>
      <c r="T42" s="1068"/>
      <c r="U42" s="1068"/>
      <c r="V42" s="1068"/>
      <c r="W42" s="1068"/>
      <c r="X42" s="1068"/>
      <c r="Y42" s="1068"/>
      <c r="Z42" s="1068"/>
      <c r="AA42" s="1068"/>
      <c r="AB42" s="1068"/>
      <c r="AC42" s="1068"/>
      <c r="AD42" s="1068"/>
      <c r="AE42" s="1069"/>
      <c r="AF42" s="1064"/>
      <c r="AG42" s="1065"/>
      <c r="AH42" s="1065"/>
      <c r="AI42" s="1065"/>
      <c r="AJ42" s="1066"/>
      <c r="AK42" s="1009"/>
      <c r="AL42" s="1000"/>
      <c r="AM42" s="1000"/>
      <c r="AN42" s="1000"/>
      <c r="AO42" s="1000"/>
      <c r="AP42" s="1000"/>
      <c r="AQ42" s="1000"/>
      <c r="AR42" s="1000"/>
      <c r="AS42" s="1000"/>
      <c r="AT42" s="1000"/>
      <c r="AU42" s="1000"/>
      <c r="AV42" s="1000"/>
      <c r="AW42" s="1000"/>
      <c r="AX42" s="1000"/>
      <c r="AY42" s="1000"/>
      <c r="AZ42" s="1070"/>
      <c r="BA42" s="1070"/>
      <c r="BB42" s="1070"/>
      <c r="BC42" s="1070"/>
      <c r="BD42" s="1070"/>
      <c r="BE42" s="1001"/>
      <c r="BF42" s="1001"/>
      <c r="BG42" s="1001"/>
      <c r="BH42" s="1001"/>
      <c r="BI42" s="1002"/>
      <c r="BJ42" s="228"/>
      <c r="BK42" s="228"/>
      <c r="BL42" s="228"/>
      <c r="BM42" s="228"/>
      <c r="BN42" s="228"/>
      <c r="BO42" s="237"/>
      <c r="BP42" s="237"/>
      <c r="BQ42" s="234">
        <v>36</v>
      </c>
      <c r="BR42" s="235"/>
      <c r="BS42" s="1021"/>
      <c r="BT42" s="1022"/>
      <c r="BU42" s="1022"/>
      <c r="BV42" s="1022"/>
      <c r="BW42" s="1022"/>
      <c r="BX42" s="1022"/>
      <c r="BY42" s="1022"/>
      <c r="BZ42" s="1022"/>
      <c r="CA42" s="1022"/>
      <c r="CB42" s="1022"/>
      <c r="CC42" s="1022"/>
      <c r="CD42" s="1022"/>
      <c r="CE42" s="1022"/>
      <c r="CF42" s="1022"/>
      <c r="CG42" s="1043"/>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226"/>
    </row>
    <row r="43" spans="1:131" ht="26.25" customHeight="1" x14ac:dyDescent="0.15">
      <c r="A43" s="234">
        <v>16</v>
      </c>
      <c r="B43" s="1059"/>
      <c r="C43" s="1060"/>
      <c r="D43" s="1060"/>
      <c r="E43" s="1060"/>
      <c r="F43" s="1060"/>
      <c r="G43" s="1060"/>
      <c r="H43" s="1060"/>
      <c r="I43" s="1060"/>
      <c r="J43" s="1060"/>
      <c r="K43" s="1060"/>
      <c r="L43" s="1060"/>
      <c r="M43" s="1060"/>
      <c r="N43" s="1060"/>
      <c r="O43" s="1060"/>
      <c r="P43" s="1061"/>
      <c r="Q43" s="1067"/>
      <c r="R43" s="1068"/>
      <c r="S43" s="1068"/>
      <c r="T43" s="1068"/>
      <c r="U43" s="1068"/>
      <c r="V43" s="1068"/>
      <c r="W43" s="1068"/>
      <c r="X43" s="1068"/>
      <c r="Y43" s="1068"/>
      <c r="Z43" s="1068"/>
      <c r="AA43" s="1068"/>
      <c r="AB43" s="1068"/>
      <c r="AC43" s="1068"/>
      <c r="AD43" s="1068"/>
      <c r="AE43" s="1069"/>
      <c r="AF43" s="1064"/>
      <c r="AG43" s="1065"/>
      <c r="AH43" s="1065"/>
      <c r="AI43" s="1065"/>
      <c r="AJ43" s="1066"/>
      <c r="AK43" s="1009"/>
      <c r="AL43" s="1000"/>
      <c r="AM43" s="1000"/>
      <c r="AN43" s="1000"/>
      <c r="AO43" s="1000"/>
      <c r="AP43" s="1000"/>
      <c r="AQ43" s="1000"/>
      <c r="AR43" s="1000"/>
      <c r="AS43" s="1000"/>
      <c r="AT43" s="1000"/>
      <c r="AU43" s="1000"/>
      <c r="AV43" s="1000"/>
      <c r="AW43" s="1000"/>
      <c r="AX43" s="1000"/>
      <c r="AY43" s="1000"/>
      <c r="AZ43" s="1070"/>
      <c r="BA43" s="1070"/>
      <c r="BB43" s="1070"/>
      <c r="BC43" s="1070"/>
      <c r="BD43" s="1070"/>
      <c r="BE43" s="1001"/>
      <c r="BF43" s="1001"/>
      <c r="BG43" s="1001"/>
      <c r="BH43" s="1001"/>
      <c r="BI43" s="1002"/>
      <c r="BJ43" s="228"/>
      <c r="BK43" s="228"/>
      <c r="BL43" s="228"/>
      <c r="BM43" s="228"/>
      <c r="BN43" s="228"/>
      <c r="BO43" s="237"/>
      <c r="BP43" s="237"/>
      <c r="BQ43" s="234">
        <v>37</v>
      </c>
      <c r="BR43" s="235"/>
      <c r="BS43" s="1021"/>
      <c r="BT43" s="1022"/>
      <c r="BU43" s="1022"/>
      <c r="BV43" s="1022"/>
      <c r="BW43" s="1022"/>
      <c r="BX43" s="1022"/>
      <c r="BY43" s="1022"/>
      <c r="BZ43" s="1022"/>
      <c r="CA43" s="1022"/>
      <c r="CB43" s="1022"/>
      <c r="CC43" s="1022"/>
      <c r="CD43" s="1022"/>
      <c r="CE43" s="1022"/>
      <c r="CF43" s="1022"/>
      <c r="CG43" s="1043"/>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226"/>
    </row>
    <row r="44" spans="1:131" ht="26.25" customHeight="1" x14ac:dyDescent="0.15">
      <c r="A44" s="234">
        <v>17</v>
      </c>
      <c r="B44" s="1059"/>
      <c r="C44" s="1060"/>
      <c r="D44" s="1060"/>
      <c r="E44" s="1060"/>
      <c r="F44" s="1060"/>
      <c r="G44" s="1060"/>
      <c r="H44" s="1060"/>
      <c r="I44" s="1060"/>
      <c r="J44" s="1060"/>
      <c r="K44" s="1060"/>
      <c r="L44" s="1060"/>
      <c r="M44" s="1060"/>
      <c r="N44" s="1060"/>
      <c r="O44" s="1060"/>
      <c r="P44" s="1061"/>
      <c r="Q44" s="1067"/>
      <c r="R44" s="1068"/>
      <c r="S44" s="1068"/>
      <c r="T44" s="1068"/>
      <c r="U44" s="1068"/>
      <c r="V44" s="1068"/>
      <c r="W44" s="1068"/>
      <c r="X44" s="1068"/>
      <c r="Y44" s="1068"/>
      <c r="Z44" s="1068"/>
      <c r="AA44" s="1068"/>
      <c r="AB44" s="1068"/>
      <c r="AC44" s="1068"/>
      <c r="AD44" s="1068"/>
      <c r="AE44" s="1069"/>
      <c r="AF44" s="1064"/>
      <c r="AG44" s="1065"/>
      <c r="AH44" s="1065"/>
      <c r="AI44" s="1065"/>
      <c r="AJ44" s="1066"/>
      <c r="AK44" s="1009"/>
      <c r="AL44" s="1000"/>
      <c r="AM44" s="1000"/>
      <c r="AN44" s="1000"/>
      <c r="AO44" s="1000"/>
      <c r="AP44" s="1000"/>
      <c r="AQ44" s="1000"/>
      <c r="AR44" s="1000"/>
      <c r="AS44" s="1000"/>
      <c r="AT44" s="1000"/>
      <c r="AU44" s="1000"/>
      <c r="AV44" s="1000"/>
      <c r="AW44" s="1000"/>
      <c r="AX44" s="1000"/>
      <c r="AY44" s="1000"/>
      <c r="AZ44" s="1070"/>
      <c r="BA44" s="1070"/>
      <c r="BB44" s="1070"/>
      <c r="BC44" s="1070"/>
      <c r="BD44" s="1070"/>
      <c r="BE44" s="1001"/>
      <c r="BF44" s="1001"/>
      <c r="BG44" s="1001"/>
      <c r="BH44" s="1001"/>
      <c r="BI44" s="1002"/>
      <c r="BJ44" s="228"/>
      <c r="BK44" s="228"/>
      <c r="BL44" s="228"/>
      <c r="BM44" s="228"/>
      <c r="BN44" s="228"/>
      <c r="BO44" s="237"/>
      <c r="BP44" s="237"/>
      <c r="BQ44" s="234">
        <v>38</v>
      </c>
      <c r="BR44" s="235"/>
      <c r="BS44" s="1021"/>
      <c r="BT44" s="1022"/>
      <c r="BU44" s="1022"/>
      <c r="BV44" s="1022"/>
      <c r="BW44" s="1022"/>
      <c r="BX44" s="1022"/>
      <c r="BY44" s="1022"/>
      <c r="BZ44" s="1022"/>
      <c r="CA44" s="1022"/>
      <c r="CB44" s="1022"/>
      <c r="CC44" s="1022"/>
      <c r="CD44" s="1022"/>
      <c r="CE44" s="1022"/>
      <c r="CF44" s="1022"/>
      <c r="CG44" s="1043"/>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226"/>
    </row>
    <row r="45" spans="1:131" ht="26.25" customHeight="1" x14ac:dyDescent="0.15">
      <c r="A45" s="234">
        <v>18</v>
      </c>
      <c r="B45" s="1059"/>
      <c r="C45" s="1060"/>
      <c r="D45" s="1060"/>
      <c r="E45" s="1060"/>
      <c r="F45" s="1060"/>
      <c r="G45" s="1060"/>
      <c r="H45" s="1060"/>
      <c r="I45" s="1060"/>
      <c r="J45" s="1060"/>
      <c r="K45" s="1060"/>
      <c r="L45" s="1060"/>
      <c r="M45" s="1060"/>
      <c r="N45" s="1060"/>
      <c r="O45" s="1060"/>
      <c r="P45" s="1061"/>
      <c r="Q45" s="1067"/>
      <c r="R45" s="1068"/>
      <c r="S45" s="1068"/>
      <c r="T45" s="1068"/>
      <c r="U45" s="1068"/>
      <c r="V45" s="1068"/>
      <c r="W45" s="1068"/>
      <c r="X45" s="1068"/>
      <c r="Y45" s="1068"/>
      <c r="Z45" s="1068"/>
      <c r="AA45" s="1068"/>
      <c r="AB45" s="1068"/>
      <c r="AC45" s="1068"/>
      <c r="AD45" s="1068"/>
      <c r="AE45" s="1069"/>
      <c r="AF45" s="1064"/>
      <c r="AG45" s="1065"/>
      <c r="AH45" s="1065"/>
      <c r="AI45" s="1065"/>
      <c r="AJ45" s="1066"/>
      <c r="AK45" s="1009"/>
      <c r="AL45" s="1000"/>
      <c r="AM45" s="1000"/>
      <c r="AN45" s="1000"/>
      <c r="AO45" s="1000"/>
      <c r="AP45" s="1000"/>
      <c r="AQ45" s="1000"/>
      <c r="AR45" s="1000"/>
      <c r="AS45" s="1000"/>
      <c r="AT45" s="1000"/>
      <c r="AU45" s="1000"/>
      <c r="AV45" s="1000"/>
      <c r="AW45" s="1000"/>
      <c r="AX45" s="1000"/>
      <c r="AY45" s="1000"/>
      <c r="AZ45" s="1070"/>
      <c r="BA45" s="1070"/>
      <c r="BB45" s="1070"/>
      <c r="BC45" s="1070"/>
      <c r="BD45" s="1070"/>
      <c r="BE45" s="1001"/>
      <c r="BF45" s="1001"/>
      <c r="BG45" s="1001"/>
      <c r="BH45" s="1001"/>
      <c r="BI45" s="1002"/>
      <c r="BJ45" s="228"/>
      <c r="BK45" s="228"/>
      <c r="BL45" s="228"/>
      <c r="BM45" s="228"/>
      <c r="BN45" s="228"/>
      <c r="BO45" s="237"/>
      <c r="BP45" s="237"/>
      <c r="BQ45" s="234">
        <v>39</v>
      </c>
      <c r="BR45" s="235"/>
      <c r="BS45" s="1021"/>
      <c r="BT45" s="1022"/>
      <c r="BU45" s="1022"/>
      <c r="BV45" s="1022"/>
      <c r="BW45" s="1022"/>
      <c r="BX45" s="1022"/>
      <c r="BY45" s="1022"/>
      <c r="BZ45" s="1022"/>
      <c r="CA45" s="1022"/>
      <c r="CB45" s="1022"/>
      <c r="CC45" s="1022"/>
      <c r="CD45" s="1022"/>
      <c r="CE45" s="1022"/>
      <c r="CF45" s="1022"/>
      <c r="CG45" s="1043"/>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226"/>
    </row>
    <row r="46" spans="1:131" ht="26.25" customHeight="1" x14ac:dyDescent="0.15">
      <c r="A46" s="234">
        <v>19</v>
      </c>
      <c r="B46" s="1059"/>
      <c r="C46" s="1060"/>
      <c r="D46" s="1060"/>
      <c r="E46" s="1060"/>
      <c r="F46" s="1060"/>
      <c r="G46" s="1060"/>
      <c r="H46" s="1060"/>
      <c r="I46" s="1060"/>
      <c r="J46" s="1060"/>
      <c r="K46" s="1060"/>
      <c r="L46" s="1060"/>
      <c r="M46" s="1060"/>
      <c r="N46" s="1060"/>
      <c r="O46" s="1060"/>
      <c r="P46" s="1061"/>
      <c r="Q46" s="1067"/>
      <c r="R46" s="1068"/>
      <c r="S46" s="1068"/>
      <c r="T46" s="1068"/>
      <c r="U46" s="1068"/>
      <c r="V46" s="1068"/>
      <c r="W46" s="1068"/>
      <c r="X46" s="1068"/>
      <c r="Y46" s="1068"/>
      <c r="Z46" s="1068"/>
      <c r="AA46" s="1068"/>
      <c r="AB46" s="1068"/>
      <c r="AC46" s="1068"/>
      <c r="AD46" s="1068"/>
      <c r="AE46" s="1069"/>
      <c r="AF46" s="1064"/>
      <c r="AG46" s="1065"/>
      <c r="AH46" s="1065"/>
      <c r="AI46" s="1065"/>
      <c r="AJ46" s="1066"/>
      <c r="AK46" s="1009"/>
      <c r="AL46" s="1000"/>
      <c r="AM46" s="1000"/>
      <c r="AN46" s="1000"/>
      <c r="AO46" s="1000"/>
      <c r="AP46" s="1000"/>
      <c r="AQ46" s="1000"/>
      <c r="AR46" s="1000"/>
      <c r="AS46" s="1000"/>
      <c r="AT46" s="1000"/>
      <c r="AU46" s="1000"/>
      <c r="AV46" s="1000"/>
      <c r="AW46" s="1000"/>
      <c r="AX46" s="1000"/>
      <c r="AY46" s="1000"/>
      <c r="AZ46" s="1070"/>
      <c r="BA46" s="1070"/>
      <c r="BB46" s="1070"/>
      <c r="BC46" s="1070"/>
      <c r="BD46" s="1070"/>
      <c r="BE46" s="1001"/>
      <c r="BF46" s="1001"/>
      <c r="BG46" s="1001"/>
      <c r="BH46" s="1001"/>
      <c r="BI46" s="1002"/>
      <c r="BJ46" s="228"/>
      <c r="BK46" s="228"/>
      <c r="BL46" s="228"/>
      <c r="BM46" s="228"/>
      <c r="BN46" s="228"/>
      <c r="BO46" s="237"/>
      <c r="BP46" s="237"/>
      <c r="BQ46" s="234">
        <v>40</v>
      </c>
      <c r="BR46" s="235"/>
      <c r="BS46" s="1021"/>
      <c r="BT46" s="1022"/>
      <c r="BU46" s="1022"/>
      <c r="BV46" s="1022"/>
      <c r="BW46" s="1022"/>
      <c r="BX46" s="1022"/>
      <c r="BY46" s="1022"/>
      <c r="BZ46" s="1022"/>
      <c r="CA46" s="1022"/>
      <c r="CB46" s="1022"/>
      <c r="CC46" s="1022"/>
      <c r="CD46" s="1022"/>
      <c r="CE46" s="1022"/>
      <c r="CF46" s="1022"/>
      <c r="CG46" s="1043"/>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226"/>
    </row>
    <row r="47" spans="1:131" ht="26.25" customHeight="1" x14ac:dyDescent="0.15">
      <c r="A47" s="234">
        <v>20</v>
      </c>
      <c r="B47" s="1059"/>
      <c r="C47" s="1060"/>
      <c r="D47" s="1060"/>
      <c r="E47" s="1060"/>
      <c r="F47" s="1060"/>
      <c r="G47" s="1060"/>
      <c r="H47" s="1060"/>
      <c r="I47" s="1060"/>
      <c r="J47" s="1060"/>
      <c r="K47" s="1060"/>
      <c r="L47" s="1060"/>
      <c r="M47" s="1060"/>
      <c r="N47" s="1060"/>
      <c r="O47" s="1060"/>
      <c r="P47" s="1061"/>
      <c r="Q47" s="1067"/>
      <c r="R47" s="1068"/>
      <c r="S47" s="1068"/>
      <c r="T47" s="1068"/>
      <c r="U47" s="1068"/>
      <c r="V47" s="1068"/>
      <c r="W47" s="1068"/>
      <c r="X47" s="1068"/>
      <c r="Y47" s="1068"/>
      <c r="Z47" s="1068"/>
      <c r="AA47" s="1068"/>
      <c r="AB47" s="1068"/>
      <c r="AC47" s="1068"/>
      <c r="AD47" s="1068"/>
      <c r="AE47" s="1069"/>
      <c r="AF47" s="1064"/>
      <c r="AG47" s="1065"/>
      <c r="AH47" s="1065"/>
      <c r="AI47" s="1065"/>
      <c r="AJ47" s="1066"/>
      <c r="AK47" s="1009"/>
      <c r="AL47" s="1000"/>
      <c r="AM47" s="1000"/>
      <c r="AN47" s="1000"/>
      <c r="AO47" s="1000"/>
      <c r="AP47" s="1000"/>
      <c r="AQ47" s="1000"/>
      <c r="AR47" s="1000"/>
      <c r="AS47" s="1000"/>
      <c r="AT47" s="1000"/>
      <c r="AU47" s="1000"/>
      <c r="AV47" s="1000"/>
      <c r="AW47" s="1000"/>
      <c r="AX47" s="1000"/>
      <c r="AY47" s="1000"/>
      <c r="AZ47" s="1070"/>
      <c r="BA47" s="1070"/>
      <c r="BB47" s="1070"/>
      <c r="BC47" s="1070"/>
      <c r="BD47" s="1070"/>
      <c r="BE47" s="1001"/>
      <c r="BF47" s="1001"/>
      <c r="BG47" s="1001"/>
      <c r="BH47" s="1001"/>
      <c r="BI47" s="1002"/>
      <c r="BJ47" s="228"/>
      <c r="BK47" s="228"/>
      <c r="BL47" s="228"/>
      <c r="BM47" s="228"/>
      <c r="BN47" s="228"/>
      <c r="BO47" s="237"/>
      <c r="BP47" s="237"/>
      <c r="BQ47" s="234">
        <v>41</v>
      </c>
      <c r="BR47" s="235"/>
      <c r="BS47" s="1021"/>
      <c r="BT47" s="1022"/>
      <c r="BU47" s="1022"/>
      <c r="BV47" s="1022"/>
      <c r="BW47" s="1022"/>
      <c r="BX47" s="1022"/>
      <c r="BY47" s="1022"/>
      <c r="BZ47" s="1022"/>
      <c r="CA47" s="1022"/>
      <c r="CB47" s="1022"/>
      <c r="CC47" s="1022"/>
      <c r="CD47" s="1022"/>
      <c r="CE47" s="1022"/>
      <c r="CF47" s="1022"/>
      <c r="CG47" s="1043"/>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226"/>
    </row>
    <row r="48" spans="1:131" ht="26.25" customHeight="1" x14ac:dyDescent="0.15">
      <c r="A48" s="234">
        <v>21</v>
      </c>
      <c r="B48" s="1059"/>
      <c r="C48" s="1060"/>
      <c r="D48" s="1060"/>
      <c r="E48" s="1060"/>
      <c r="F48" s="1060"/>
      <c r="G48" s="1060"/>
      <c r="H48" s="1060"/>
      <c r="I48" s="1060"/>
      <c r="J48" s="1060"/>
      <c r="K48" s="1060"/>
      <c r="L48" s="1060"/>
      <c r="M48" s="1060"/>
      <c r="N48" s="1060"/>
      <c r="O48" s="1060"/>
      <c r="P48" s="1061"/>
      <c r="Q48" s="1067"/>
      <c r="R48" s="1068"/>
      <c r="S48" s="1068"/>
      <c r="T48" s="1068"/>
      <c r="U48" s="1068"/>
      <c r="V48" s="1068"/>
      <c r="W48" s="1068"/>
      <c r="X48" s="1068"/>
      <c r="Y48" s="1068"/>
      <c r="Z48" s="1068"/>
      <c r="AA48" s="1068"/>
      <c r="AB48" s="1068"/>
      <c r="AC48" s="1068"/>
      <c r="AD48" s="1068"/>
      <c r="AE48" s="1069"/>
      <c r="AF48" s="1064"/>
      <c r="AG48" s="1065"/>
      <c r="AH48" s="1065"/>
      <c r="AI48" s="1065"/>
      <c r="AJ48" s="1066"/>
      <c r="AK48" s="1009"/>
      <c r="AL48" s="1000"/>
      <c r="AM48" s="1000"/>
      <c r="AN48" s="1000"/>
      <c r="AO48" s="1000"/>
      <c r="AP48" s="1000"/>
      <c r="AQ48" s="1000"/>
      <c r="AR48" s="1000"/>
      <c r="AS48" s="1000"/>
      <c r="AT48" s="1000"/>
      <c r="AU48" s="1000"/>
      <c r="AV48" s="1000"/>
      <c r="AW48" s="1000"/>
      <c r="AX48" s="1000"/>
      <c r="AY48" s="1000"/>
      <c r="AZ48" s="1070"/>
      <c r="BA48" s="1070"/>
      <c r="BB48" s="1070"/>
      <c r="BC48" s="1070"/>
      <c r="BD48" s="1070"/>
      <c r="BE48" s="1001"/>
      <c r="BF48" s="1001"/>
      <c r="BG48" s="1001"/>
      <c r="BH48" s="1001"/>
      <c r="BI48" s="1002"/>
      <c r="BJ48" s="228"/>
      <c r="BK48" s="228"/>
      <c r="BL48" s="228"/>
      <c r="BM48" s="228"/>
      <c r="BN48" s="228"/>
      <c r="BO48" s="237"/>
      <c r="BP48" s="237"/>
      <c r="BQ48" s="234">
        <v>42</v>
      </c>
      <c r="BR48" s="235"/>
      <c r="BS48" s="1021"/>
      <c r="BT48" s="1022"/>
      <c r="BU48" s="1022"/>
      <c r="BV48" s="1022"/>
      <c r="BW48" s="1022"/>
      <c r="BX48" s="1022"/>
      <c r="BY48" s="1022"/>
      <c r="BZ48" s="1022"/>
      <c r="CA48" s="1022"/>
      <c r="CB48" s="1022"/>
      <c r="CC48" s="1022"/>
      <c r="CD48" s="1022"/>
      <c r="CE48" s="1022"/>
      <c r="CF48" s="1022"/>
      <c r="CG48" s="1043"/>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226"/>
    </row>
    <row r="49" spans="1:131" ht="26.25" customHeight="1" x14ac:dyDescent="0.15">
      <c r="A49" s="234">
        <v>22</v>
      </c>
      <c r="B49" s="1059"/>
      <c r="C49" s="1060"/>
      <c r="D49" s="1060"/>
      <c r="E49" s="1060"/>
      <c r="F49" s="1060"/>
      <c r="G49" s="1060"/>
      <c r="H49" s="1060"/>
      <c r="I49" s="1060"/>
      <c r="J49" s="1060"/>
      <c r="K49" s="1060"/>
      <c r="L49" s="1060"/>
      <c r="M49" s="1060"/>
      <c r="N49" s="1060"/>
      <c r="O49" s="1060"/>
      <c r="P49" s="1061"/>
      <c r="Q49" s="1067"/>
      <c r="R49" s="1068"/>
      <c r="S49" s="1068"/>
      <c r="T49" s="1068"/>
      <c r="U49" s="1068"/>
      <c r="V49" s="1068"/>
      <c r="W49" s="1068"/>
      <c r="X49" s="1068"/>
      <c r="Y49" s="1068"/>
      <c r="Z49" s="1068"/>
      <c r="AA49" s="1068"/>
      <c r="AB49" s="1068"/>
      <c r="AC49" s="1068"/>
      <c r="AD49" s="1068"/>
      <c r="AE49" s="1069"/>
      <c r="AF49" s="1064"/>
      <c r="AG49" s="1065"/>
      <c r="AH49" s="1065"/>
      <c r="AI49" s="1065"/>
      <c r="AJ49" s="1066"/>
      <c r="AK49" s="1009"/>
      <c r="AL49" s="1000"/>
      <c r="AM49" s="1000"/>
      <c r="AN49" s="1000"/>
      <c r="AO49" s="1000"/>
      <c r="AP49" s="1000"/>
      <c r="AQ49" s="1000"/>
      <c r="AR49" s="1000"/>
      <c r="AS49" s="1000"/>
      <c r="AT49" s="1000"/>
      <c r="AU49" s="1000"/>
      <c r="AV49" s="1000"/>
      <c r="AW49" s="1000"/>
      <c r="AX49" s="1000"/>
      <c r="AY49" s="1000"/>
      <c r="AZ49" s="1070"/>
      <c r="BA49" s="1070"/>
      <c r="BB49" s="1070"/>
      <c r="BC49" s="1070"/>
      <c r="BD49" s="1070"/>
      <c r="BE49" s="1001"/>
      <c r="BF49" s="1001"/>
      <c r="BG49" s="1001"/>
      <c r="BH49" s="1001"/>
      <c r="BI49" s="1002"/>
      <c r="BJ49" s="228"/>
      <c r="BK49" s="228"/>
      <c r="BL49" s="228"/>
      <c r="BM49" s="228"/>
      <c r="BN49" s="228"/>
      <c r="BO49" s="237"/>
      <c r="BP49" s="237"/>
      <c r="BQ49" s="234">
        <v>43</v>
      </c>
      <c r="BR49" s="235"/>
      <c r="BS49" s="1021"/>
      <c r="BT49" s="1022"/>
      <c r="BU49" s="1022"/>
      <c r="BV49" s="1022"/>
      <c r="BW49" s="1022"/>
      <c r="BX49" s="1022"/>
      <c r="BY49" s="1022"/>
      <c r="BZ49" s="1022"/>
      <c r="CA49" s="1022"/>
      <c r="CB49" s="1022"/>
      <c r="CC49" s="1022"/>
      <c r="CD49" s="1022"/>
      <c r="CE49" s="1022"/>
      <c r="CF49" s="1022"/>
      <c r="CG49" s="1043"/>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226"/>
    </row>
    <row r="50" spans="1:131" ht="26.25" customHeight="1" x14ac:dyDescent="0.15">
      <c r="A50" s="234">
        <v>23</v>
      </c>
      <c r="B50" s="1059"/>
      <c r="C50" s="1060"/>
      <c r="D50" s="1060"/>
      <c r="E50" s="1060"/>
      <c r="F50" s="1060"/>
      <c r="G50" s="1060"/>
      <c r="H50" s="1060"/>
      <c r="I50" s="1060"/>
      <c r="J50" s="1060"/>
      <c r="K50" s="1060"/>
      <c r="L50" s="1060"/>
      <c r="M50" s="1060"/>
      <c r="N50" s="1060"/>
      <c r="O50" s="1060"/>
      <c r="P50" s="1061"/>
      <c r="Q50" s="1062"/>
      <c r="R50" s="1054"/>
      <c r="S50" s="1054"/>
      <c r="T50" s="1054"/>
      <c r="U50" s="1054"/>
      <c r="V50" s="1054"/>
      <c r="W50" s="1054"/>
      <c r="X50" s="1054"/>
      <c r="Y50" s="1054"/>
      <c r="Z50" s="1054"/>
      <c r="AA50" s="1054"/>
      <c r="AB50" s="1054"/>
      <c r="AC50" s="1054"/>
      <c r="AD50" s="1054"/>
      <c r="AE50" s="1063"/>
      <c r="AF50" s="1064"/>
      <c r="AG50" s="1065"/>
      <c r="AH50" s="1065"/>
      <c r="AI50" s="1065"/>
      <c r="AJ50" s="1066"/>
      <c r="AK50" s="1053"/>
      <c r="AL50" s="1054"/>
      <c r="AM50" s="1054"/>
      <c r="AN50" s="1054"/>
      <c r="AO50" s="1054"/>
      <c r="AP50" s="1054"/>
      <c r="AQ50" s="1054"/>
      <c r="AR50" s="1054"/>
      <c r="AS50" s="1054"/>
      <c r="AT50" s="1054"/>
      <c r="AU50" s="1054"/>
      <c r="AV50" s="1054"/>
      <c r="AW50" s="1054"/>
      <c r="AX50" s="1054"/>
      <c r="AY50" s="1054"/>
      <c r="AZ50" s="1055"/>
      <c r="BA50" s="1055"/>
      <c r="BB50" s="1055"/>
      <c r="BC50" s="1055"/>
      <c r="BD50" s="1055"/>
      <c r="BE50" s="1001"/>
      <c r="BF50" s="1001"/>
      <c r="BG50" s="1001"/>
      <c r="BH50" s="1001"/>
      <c r="BI50" s="1002"/>
      <c r="BJ50" s="228"/>
      <c r="BK50" s="228"/>
      <c r="BL50" s="228"/>
      <c r="BM50" s="228"/>
      <c r="BN50" s="228"/>
      <c r="BO50" s="237"/>
      <c r="BP50" s="237"/>
      <c r="BQ50" s="234">
        <v>44</v>
      </c>
      <c r="BR50" s="235"/>
      <c r="BS50" s="1021"/>
      <c r="BT50" s="1022"/>
      <c r="BU50" s="1022"/>
      <c r="BV50" s="1022"/>
      <c r="BW50" s="1022"/>
      <c r="BX50" s="1022"/>
      <c r="BY50" s="1022"/>
      <c r="BZ50" s="1022"/>
      <c r="CA50" s="1022"/>
      <c r="CB50" s="1022"/>
      <c r="CC50" s="1022"/>
      <c r="CD50" s="1022"/>
      <c r="CE50" s="1022"/>
      <c r="CF50" s="1022"/>
      <c r="CG50" s="1043"/>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226"/>
    </row>
    <row r="51" spans="1:131" ht="26.25" customHeight="1" x14ac:dyDescent="0.15">
      <c r="A51" s="234">
        <v>24</v>
      </c>
      <c r="B51" s="1059"/>
      <c r="C51" s="1060"/>
      <c r="D51" s="1060"/>
      <c r="E51" s="1060"/>
      <c r="F51" s="1060"/>
      <c r="G51" s="1060"/>
      <c r="H51" s="1060"/>
      <c r="I51" s="1060"/>
      <c r="J51" s="1060"/>
      <c r="K51" s="1060"/>
      <c r="L51" s="1060"/>
      <c r="M51" s="1060"/>
      <c r="N51" s="1060"/>
      <c r="O51" s="1060"/>
      <c r="P51" s="1061"/>
      <c r="Q51" s="1062"/>
      <c r="R51" s="1054"/>
      <c r="S51" s="1054"/>
      <c r="T51" s="1054"/>
      <c r="U51" s="1054"/>
      <c r="V51" s="1054"/>
      <c r="W51" s="1054"/>
      <c r="X51" s="1054"/>
      <c r="Y51" s="1054"/>
      <c r="Z51" s="1054"/>
      <c r="AA51" s="1054"/>
      <c r="AB51" s="1054"/>
      <c r="AC51" s="1054"/>
      <c r="AD51" s="1054"/>
      <c r="AE51" s="1063"/>
      <c r="AF51" s="1064"/>
      <c r="AG51" s="1065"/>
      <c r="AH51" s="1065"/>
      <c r="AI51" s="1065"/>
      <c r="AJ51" s="1066"/>
      <c r="AK51" s="1053"/>
      <c r="AL51" s="1054"/>
      <c r="AM51" s="1054"/>
      <c r="AN51" s="1054"/>
      <c r="AO51" s="1054"/>
      <c r="AP51" s="1054"/>
      <c r="AQ51" s="1054"/>
      <c r="AR51" s="1054"/>
      <c r="AS51" s="1054"/>
      <c r="AT51" s="1054"/>
      <c r="AU51" s="1054"/>
      <c r="AV51" s="1054"/>
      <c r="AW51" s="1054"/>
      <c r="AX51" s="1054"/>
      <c r="AY51" s="1054"/>
      <c r="AZ51" s="1055"/>
      <c r="BA51" s="1055"/>
      <c r="BB51" s="1055"/>
      <c r="BC51" s="1055"/>
      <c r="BD51" s="1055"/>
      <c r="BE51" s="1001"/>
      <c r="BF51" s="1001"/>
      <c r="BG51" s="1001"/>
      <c r="BH51" s="1001"/>
      <c r="BI51" s="1002"/>
      <c r="BJ51" s="228"/>
      <c r="BK51" s="228"/>
      <c r="BL51" s="228"/>
      <c r="BM51" s="228"/>
      <c r="BN51" s="228"/>
      <c r="BO51" s="237"/>
      <c r="BP51" s="237"/>
      <c r="BQ51" s="234">
        <v>45</v>
      </c>
      <c r="BR51" s="235"/>
      <c r="BS51" s="1021"/>
      <c r="BT51" s="1022"/>
      <c r="BU51" s="1022"/>
      <c r="BV51" s="1022"/>
      <c r="BW51" s="1022"/>
      <c r="BX51" s="1022"/>
      <c r="BY51" s="1022"/>
      <c r="BZ51" s="1022"/>
      <c r="CA51" s="1022"/>
      <c r="CB51" s="1022"/>
      <c r="CC51" s="1022"/>
      <c r="CD51" s="1022"/>
      <c r="CE51" s="1022"/>
      <c r="CF51" s="1022"/>
      <c r="CG51" s="1043"/>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226"/>
    </row>
    <row r="52" spans="1:131" ht="26.25" customHeight="1" x14ac:dyDescent="0.15">
      <c r="A52" s="234">
        <v>25</v>
      </c>
      <c r="B52" s="1059"/>
      <c r="C52" s="1060"/>
      <c r="D52" s="1060"/>
      <c r="E52" s="1060"/>
      <c r="F52" s="1060"/>
      <c r="G52" s="1060"/>
      <c r="H52" s="1060"/>
      <c r="I52" s="1060"/>
      <c r="J52" s="1060"/>
      <c r="K52" s="1060"/>
      <c r="L52" s="1060"/>
      <c r="M52" s="1060"/>
      <c r="N52" s="1060"/>
      <c r="O52" s="1060"/>
      <c r="P52" s="1061"/>
      <c r="Q52" s="1062"/>
      <c r="R52" s="1054"/>
      <c r="S52" s="1054"/>
      <c r="T52" s="1054"/>
      <c r="U52" s="1054"/>
      <c r="V52" s="1054"/>
      <c r="W52" s="1054"/>
      <c r="X52" s="1054"/>
      <c r="Y52" s="1054"/>
      <c r="Z52" s="1054"/>
      <c r="AA52" s="1054"/>
      <c r="AB52" s="1054"/>
      <c r="AC52" s="1054"/>
      <c r="AD52" s="1054"/>
      <c r="AE52" s="1063"/>
      <c r="AF52" s="1064"/>
      <c r="AG52" s="1065"/>
      <c r="AH52" s="1065"/>
      <c r="AI52" s="1065"/>
      <c r="AJ52" s="1066"/>
      <c r="AK52" s="1053"/>
      <c r="AL52" s="1054"/>
      <c r="AM52" s="1054"/>
      <c r="AN52" s="1054"/>
      <c r="AO52" s="1054"/>
      <c r="AP52" s="1054"/>
      <c r="AQ52" s="1054"/>
      <c r="AR52" s="1054"/>
      <c r="AS52" s="1054"/>
      <c r="AT52" s="1054"/>
      <c r="AU52" s="1054"/>
      <c r="AV52" s="1054"/>
      <c r="AW52" s="1054"/>
      <c r="AX52" s="1054"/>
      <c r="AY52" s="1054"/>
      <c r="AZ52" s="1055"/>
      <c r="BA52" s="1055"/>
      <c r="BB52" s="1055"/>
      <c r="BC52" s="1055"/>
      <c r="BD52" s="1055"/>
      <c r="BE52" s="1001"/>
      <c r="BF52" s="1001"/>
      <c r="BG52" s="1001"/>
      <c r="BH52" s="1001"/>
      <c r="BI52" s="1002"/>
      <c r="BJ52" s="228"/>
      <c r="BK52" s="228"/>
      <c r="BL52" s="228"/>
      <c r="BM52" s="228"/>
      <c r="BN52" s="228"/>
      <c r="BO52" s="237"/>
      <c r="BP52" s="237"/>
      <c r="BQ52" s="234">
        <v>46</v>
      </c>
      <c r="BR52" s="235"/>
      <c r="BS52" s="1021"/>
      <c r="BT52" s="1022"/>
      <c r="BU52" s="1022"/>
      <c r="BV52" s="1022"/>
      <c r="BW52" s="1022"/>
      <c r="BX52" s="1022"/>
      <c r="BY52" s="1022"/>
      <c r="BZ52" s="1022"/>
      <c r="CA52" s="1022"/>
      <c r="CB52" s="1022"/>
      <c r="CC52" s="1022"/>
      <c r="CD52" s="1022"/>
      <c r="CE52" s="1022"/>
      <c r="CF52" s="1022"/>
      <c r="CG52" s="1043"/>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226"/>
    </row>
    <row r="53" spans="1:131" ht="26.25" customHeight="1" x14ac:dyDescent="0.15">
      <c r="A53" s="234">
        <v>26</v>
      </c>
      <c r="B53" s="1059"/>
      <c r="C53" s="1060"/>
      <c r="D53" s="1060"/>
      <c r="E53" s="1060"/>
      <c r="F53" s="1060"/>
      <c r="G53" s="1060"/>
      <c r="H53" s="1060"/>
      <c r="I53" s="1060"/>
      <c r="J53" s="1060"/>
      <c r="K53" s="1060"/>
      <c r="L53" s="1060"/>
      <c r="M53" s="1060"/>
      <c r="N53" s="1060"/>
      <c r="O53" s="1060"/>
      <c r="P53" s="1061"/>
      <c r="Q53" s="1062"/>
      <c r="R53" s="1054"/>
      <c r="S53" s="1054"/>
      <c r="T53" s="1054"/>
      <c r="U53" s="1054"/>
      <c r="V53" s="1054"/>
      <c r="W53" s="1054"/>
      <c r="X53" s="1054"/>
      <c r="Y53" s="1054"/>
      <c r="Z53" s="1054"/>
      <c r="AA53" s="1054"/>
      <c r="AB53" s="1054"/>
      <c r="AC53" s="1054"/>
      <c r="AD53" s="1054"/>
      <c r="AE53" s="1063"/>
      <c r="AF53" s="1064"/>
      <c r="AG53" s="1065"/>
      <c r="AH53" s="1065"/>
      <c r="AI53" s="1065"/>
      <c r="AJ53" s="1066"/>
      <c r="AK53" s="1053"/>
      <c r="AL53" s="1054"/>
      <c r="AM53" s="1054"/>
      <c r="AN53" s="1054"/>
      <c r="AO53" s="1054"/>
      <c r="AP53" s="1054"/>
      <c r="AQ53" s="1054"/>
      <c r="AR53" s="1054"/>
      <c r="AS53" s="1054"/>
      <c r="AT53" s="1054"/>
      <c r="AU53" s="1054"/>
      <c r="AV53" s="1054"/>
      <c r="AW53" s="1054"/>
      <c r="AX53" s="1054"/>
      <c r="AY53" s="1054"/>
      <c r="AZ53" s="1055"/>
      <c r="BA53" s="1055"/>
      <c r="BB53" s="1055"/>
      <c r="BC53" s="1055"/>
      <c r="BD53" s="1055"/>
      <c r="BE53" s="1001"/>
      <c r="BF53" s="1001"/>
      <c r="BG53" s="1001"/>
      <c r="BH53" s="1001"/>
      <c r="BI53" s="1002"/>
      <c r="BJ53" s="228"/>
      <c r="BK53" s="228"/>
      <c r="BL53" s="228"/>
      <c r="BM53" s="228"/>
      <c r="BN53" s="228"/>
      <c r="BO53" s="237"/>
      <c r="BP53" s="237"/>
      <c r="BQ53" s="234">
        <v>47</v>
      </c>
      <c r="BR53" s="235"/>
      <c r="BS53" s="1021"/>
      <c r="BT53" s="1022"/>
      <c r="BU53" s="1022"/>
      <c r="BV53" s="1022"/>
      <c r="BW53" s="1022"/>
      <c r="BX53" s="1022"/>
      <c r="BY53" s="1022"/>
      <c r="BZ53" s="1022"/>
      <c r="CA53" s="1022"/>
      <c r="CB53" s="1022"/>
      <c r="CC53" s="1022"/>
      <c r="CD53" s="1022"/>
      <c r="CE53" s="1022"/>
      <c r="CF53" s="1022"/>
      <c r="CG53" s="1043"/>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226"/>
    </row>
    <row r="54" spans="1:131" ht="26.25" customHeight="1" x14ac:dyDescent="0.15">
      <c r="A54" s="234">
        <v>27</v>
      </c>
      <c r="B54" s="1059"/>
      <c r="C54" s="1060"/>
      <c r="D54" s="1060"/>
      <c r="E54" s="1060"/>
      <c r="F54" s="1060"/>
      <c r="G54" s="1060"/>
      <c r="H54" s="1060"/>
      <c r="I54" s="1060"/>
      <c r="J54" s="1060"/>
      <c r="K54" s="1060"/>
      <c r="L54" s="1060"/>
      <c r="M54" s="1060"/>
      <c r="N54" s="1060"/>
      <c r="O54" s="1060"/>
      <c r="P54" s="1061"/>
      <c r="Q54" s="1062"/>
      <c r="R54" s="1054"/>
      <c r="S54" s="1054"/>
      <c r="T54" s="1054"/>
      <c r="U54" s="1054"/>
      <c r="V54" s="1054"/>
      <c r="W54" s="1054"/>
      <c r="X54" s="1054"/>
      <c r="Y54" s="1054"/>
      <c r="Z54" s="1054"/>
      <c r="AA54" s="1054"/>
      <c r="AB54" s="1054"/>
      <c r="AC54" s="1054"/>
      <c r="AD54" s="1054"/>
      <c r="AE54" s="1063"/>
      <c r="AF54" s="1064"/>
      <c r="AG54" s="1065"/>
      <c r="AH54" s="1065"/>
      <c r="AI54" s="1065"/>
      <c r="AJ54" s="1066"/>
      <c r="AK54" s="1053"/>
      <c r="AL54" s="1054"/>
      <c r="AM54" s="1054"/>
      <c r="AN54" s="1054"/>
      <c r="AO54" s="1054"/>
      <c r="AP54" s="1054"/>
      <c r="AQ54" s="1054"/>
      <c r="AR54" s="1054"/>
      <c r="AS54" s="1054"/>
      <c r="AT54" s="1054"/>
      <c r="AU54" s="1054"/>
      <c r="AV54" s="1054"/>
      <c r="AW54" s="1054"/>
      <c r="AX54" s="1054"/>
      <c r="AY54" s="1054"/>
      <c r="AZ54" s="1055"/>
      <c r="BA54" s="1055"/>
      <c r="BB54" s="1055"/>
      <c r="BC54" s="1055"/>
      <c r="BD54" s="1055"/>
      <c r="BE54" s="1001"/>
      <c r="BF54" s="1001"/>
      <c r="BG54" s="1001"/>
      <c r="BH54" s="1001"/>
      <c r="BI54" s="1002"/>
      <c r="BJ54" s="228"/>
      <c r="BK54" s="228"/>
      <c r="BL54" s="228"/>
      <c r="BM54" s="228"/>
      <c r="BN54" s="228"/>
      <c r="BO54" s="237"/>
      <c r="BP54" s="237"/>
      <c r="BQ54" s="234">
        <v>48</v>
      </c>
      <c r="BR54" s="235"/>
      <c r="BS54" s="1021"/>
      <c r="BT54" s="1022"/>
      <c r="BU54" s="1022"/>
      <c r="BV54" s="1022"/>
      <c r="BW54" s="1022"/>
      <c r="BX54" s="1022"/>
      <c r="BY54" s="1022"/>
      <c r="BZ54" s="1022"/>
      <c r="CA54" s="1022"/>
      <c r="CB54" s="1022"/>
      <c r="CC54" s="1022"/>
      <c r="CD54" s="1022"/>
      <c r="CE54" s="1022"/>
      <c r="CF54" s="1022"/>
      <c r="CG54" s="1043"/>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226"/>
    </row>
    <row r="55" spans="1:131" ht="26.25" customHeight="1" x14ac:dyDescent="0.15">
      <c r="A55" s="234">
        <v>28</v>
      </c>
      <c r="B55" s="1059"/>
      <c r="C55" s="1060"/>
      <c r="D55" s="1060"/>
      <c r="E55" s="1060"/>
      <c r="F55" s="1060"/>
      <c r="G55" s="1060"/>
      <c r="H55" s="1060"/>
      <c r="I55" s="1060"/>
      <c r="J55" s="1060"/>
      <c r="K55" s="1060"/>
      <c r="L55" s="1060"/>
      <c r="M55" s="1060"/>
      <c r="N55" s="1060"/>
      <c r="O55" s="1060"/>
      <c r="P55" s="1061"/>
      <c r="Q55" s="1062"/>
      <c r="R55" s="1054"/>
      <c r="S55" s="1054"/>
      <c r="T55" s="1054"/>
      <c r="U55" s="1054"/>
      <c r="V55" s="1054"/>
      <c r="W55" s="1054"/>
      <c r="X55" s="1054"/>
      <c r="Y55" s="1054"/>
      <c r="Z55" s="1054"/>
      <c r="AA55" s="1054"/>
      <c r="AB55" s="1054"/>
      <c r="AC55" s="1054"/>
      <c r="AD55" s="1054"/>
      <c r="AE55" s="1063"/>
      <c r="AF55" s="1064"/>
      <c r="AG55" s="1065"/>
      <c r="AH55" s="1065"/>
      <c r="AI55" s="1065"/>
      <c r="AJ55" s="1066"/>
      <c r="AK55" s="1053"/>
      <c r="AL55" s="1054"/>
      <c r="AM55" s="1054"/>
      <c r="AN55" s="1054"/>
      <c r="AO55" s="1054"/>
      <c r="AP55" s="1054"/>
      <c r="AQ55" s="1054"/>
      <c r="AR55" s="1054"/>
      <c r="AS55" s="1054"/>
      <c r="AT55" s="1054"/>
      <c r="AU55" s="1054"/>
      <c r="AV55" s="1054"/>
      <c r="AW55" s="1054"/>
      <c r="AX55" s="1054"/>
      <c r="AY55" s="1054"/>
      <c r="AZ55" s="1055"/>
      <c r="BA55" s="1055"/>
      <c r="BB55" s="1055"/>
      <c r="BC55" s="1055"/>
      <c r="BD55" s="1055"/>
      <c r="BE55" s="1001"/>
      <c r="BF55" s="1001"/>
      <c r="BG55" s="1001"/>
      <c r="BH55" s="1001"/>
      <c r="BI55" s="1002"/>
      <c r="BJ55" s="228"/>
      <c r="BK55" s="228"/>
      <c r="BL55" s="228"/>
      <c r="BM55" s="228"/>
      <c r="BN55" s="228"/>
      <c r="BO55" s="237"/>
      <c r="BP55" s="237"/>
      <c r="BQ55" s="234">
        <v>49</v>
      </c>
      <c r="BR55" s="235"/>
      <c r="BS55" s="1021"/>
      <c r="BT55" s="1022"/>
      <c r="BU55" s="1022"/>
      <c r="BV55" s="1022"/>
      <c r="BW55" s="1022"/>
      <c r="BX55" s="1022"/>
      <c r="BY55" s="1022"/>
      <c r="BZ55" s="1022"/>
      <c r="CA55" s="1022"/>
      <c r="CB55" s="1022"/>
      <c r="CC55" s="1022"/>
      <c r="CD55" s="1022"/>
      <c r="CE55" s="1022"/>
      <c r="CF55" s="1022"/>
      <c r="CG55" s="1043"/>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226"/>
    </row>
    <row r="56" spans="1:131" ht="26.25" customHeight="1" x14ac:dyDescent="0.15">
      <c r="A56" s="234">
        <v>29</v>
      </c>
      <c r="B56" s="1059"/>
      <c r="C56" s="1060"/>
      <c r="D56" s="1060"/>
      <c r="E56" s="1060"/>
      <c r="F56" s="1060"/>
      <c r="G56" s="1060"/>
      <c r="H56" s="1060"/>
      <c r="I56" s="1060"/>
      <c r="J56" s="1060"/>
      <c r="K56" s="1060"/>
      <c r="L56" s="1060"/>
      <c r="M56" s="1060"/>
      <c r="N56" s="1060"/>
      <c r="O56" s="1060"/>
      <c r="P56" s="1061"/>
      <c r="Q56" s="1062"/>
      <c r="R56" s="1054"/>
      <c r="S56" s="1054"/>
      <c r="T56" s="1054"/>
      <c r="U56" s="1054"/>
      <c r="V56" s="1054"/>
      <c r="W56" s="1054"/>
      <c r="X56" s="1054"/>
      <c r="Y56" s="1054"/>
      <c r="Z56" s="1054"/>
      <c r="AA56" s="1054"/>
      <c r="AB56" s="1054"/>
      <c r="AC56" s="1054"/>
      <c r="AD56" s="1054"/>
      <c r="AE56" s="1063"/>
      <c r="AF56" s="1064"/>
      <c r="AG56" s="1065"/>
      <c r="AH56" s="1065"/>
      <c r="AI56" s="1065"/>
      <c r="AJ56" s="1066"/>
      <c r="AK56" s="1053"/>
      <c r="AL56" s="1054"/>
      <c r="AM56" s="1054"/>
      <c r="AN56" s="1054"/>
      <c r="AO56" s="1054"/>
      <c r="AP56" s="1054"/>
      <c r="AQ56" s="1054"/>
      <c r="AR56" s="1054"/>
      <c r="AS56" s="1054"/>
      <c r="AT56" s="1054"/>
      <c r="AU56" s="1054"/>
      <c r="AV56" s="1054"/>
      <c r="AW56" s="1054"/>
      <c r="AX56" s="1054"/>
      <c r="AY56" s="1054"/>
      <c r="AZ56" s="1055"/>
      <c r="BA56" s="1055"/>
      <c r="BB56" s="1055"/>
      <c r="BC56" s="1055"/>
      <c r="BD56" s="1055"/>
      <c r="BE56" s="1001"/>
      <c r="BF56" s="1001"/>
      <c r="BG56" s="1001"/>
      <c r="BH56" s="1001"/>
      <c r="BI56" s="1002"/>
      <c r="BJ56" s="228"/>
      <c r="BK56" s="228"/>
      <c r="BL56" s="228"/>
      <c r="BM56" s="228"/>
      <c r="BN56" s="228"/>
      <c r="BO56" s="237"/>
      <c r="BP56" s="237"/>
      <c r="BQ56" s="234">
        <v>50</v>
      </c>
      <c r="BR56" s="235"/>
      <c r="BS56" s="1021"/>
      <c r="BT56" s="1022"/>
      <c r="BU56" s="1022"/>
      <c r="BV56" s="1022"/>
      <c r="BW56" s="1022"/>
      <c r="BX56" s="1022"/>
      <c r="BY56" s="1022"/>
      <c r="BZ56" s="1022"/>
      <c r="CA56" s="1022"/>
      <c r="CB56" s="1022"/>
      <c r="CC56" s="1022"/>
      <c r="CD56" s="1022"/>
      <c r="CE56" s="1022"/>
      <c r="CF56" s="1022"/>
      <c r="CG56" s="1043"/>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226"/>
    </row>
    <row r="57" spans="1:131" ht="26.25" customHeight="1" x14ac:dyDescent="0.15">
      <c r="A57" s="234">
        <v>30</v>
      </c>
      <c r="B57" s="1059"/>
      <c r="C57" s="1060"/>
      <c r="D57" s="1060"/>
      <c r="E57" s="1060"/>
      <c r="F57" s="1060"/>
      <c r="G57" s="1060"/>
      <c r="H57" s="1060"/>
      <c r="I57" s="1060"/>
      <c r="J57" s="1060"/>
      <c r="K57" s="1060"/>
      <c r="L57" s="1060"/>
      <c r="M57" s="1060"/>
      <c r="N57" s="1060"/>
      <c r="O57" s="1060"/>
      <c r="P57" s="1061"/>
      <c r="Q57" s="1062"/>
      <c r="R57" s="1054"/>
      <c r="S57" s="1054"/>
      <c r="T57" s="1054"/>
      <c r="U57" s="1054"/>
      <c r="V57" s="1054"/>
      <c r="W57" s="1054"/>
      <c r="X57" s="1054"/>
      <c r="Y57" s="1054"/>
      <c r="Z57" s="1054"/>
      <c r="AA57" s="1054"/>
      <c r="AB57" s="1054"/>
      <c r="AC57" s="1054"/>
      <c r="AD57" s="1054"/>
      <c r="AE57" s="1063"/>
      <c r="AF57" s="1064"/>
      <c r="AG57" s="1065"/>
      <c r="AH57" s="1065"/>
      <c r="AI57" s="1065"/>
      <c r="AJ57" s="1066"/>
      <c r="AK57" s="1053"/>
      <c r="AL57" s="1054"/>
      <c r="AM57" s="1054"/>
      <c r="AN57" s="1054"/>
      <c r="AO57" s="1054"/>
      <c r="AP57" s="1054"/>
      <c r="AQ57" s="1054"/>
      <c r="AR57" s="1054"/>
      <c r="AS57" s="1054"/>
      <c r="AT57" s="1054"/>
      <c r="AU57" s="1054"/>
      <c r="AV57" s="1054"/>
      <c r="AW57" s="1054"/>
      <c r="AX57" s="1054"/>
      <c r="AY57" s="1054"/>
      <c r="AZ57" s="1055"/>
      <c r="BA57" s="1055"/>
      <c r="BB57" s="1055"/>
      <c r="BC57" s="1055"/>
      <c r="BD57" s="1055"/>
      <c r="BE57" s="1001"/>
      <c r="BF57" s="1001"/>
      <c r="BG57" s="1001"/>
      <c r="BH57" s="1001"/>
      <c r="BI57" s="1002"/>
      <c r="BJ57" s="228"/>
      <c r="BK57" s="228"/>
      <c r="BL57" s="228"/>
      <c r="BM57" s="228"/>
      <c r="BN57" s="228"/>
      <c r="BO57" s="237"/>
      <c r="BP57" s="237"/>
      <c r="BQ57" s="234">
        <v>51</v>
      </c>
      <c r="BR57" s="235"/>
      <c r="BS57" s="1021"/>
      <c r="BT57" s="1022"/>
      <c r="BU57" s="1022"/>
      <c r="BV57" s="1022"/>
      <c r="BW57" s="1022"/>
      <c r="BX57" s="1022"/>
      <c r="BY57" s="1022"/>
      <c r="BZ57" s="1022"/>
      <c r="CA57" s="1022"/>
      <c r="CB57" s="1022"/>
      <c r="CC57" s="1022"/>
      <c r="CD57" s="1022"/>
      <c r="CE57" s="1022"/>
      <c r="CF57" s="1022"/>
      <c r="CG57" s="1043"/>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226"/>
    </row>
    <row r="58" spans="1:131" ht="26.25" customHeight="1" x14ac:dyDescent="0.15">
      <c r="A58" s="234">
        <v>31</v>
      </c>
      <c r="B58" s="1059"/>
      <c r="C58" s="1060"/>
      <c r="D58" s="1060"/>
      <c r="E58" s="1060"/>
      <c r="F58" s="1060"/>
      <c r="G58" s="1060"/>
      <c r="H58" s="1060"/>
      <c r="I58" s="1060"/>
      <c r="J58" s="1060"/>
      <c r="K58" s="1060"/>
      <c r="L58" s="1060"/>
      <c r="M58" s="1060"/>
      <c r="N58" s="1060"/>
      <c r="O58" s="1060"/>
      <c r="P58" s="1061"/>
      <c r="Q58" s="1062"/>
      <c r="R58" s="1054"/>
      <c r="S58" s="1054"/>
      <c r="T58" s="1054"/>
      <c r="U58" s="1054"/>
      <c r="V58" s="1054"/>
      <c r="W58" s="1054"/>
      <c r="X58" s="1054"/>
      <c r="Y58" s="1054"/>
      <c r="Z58" s="1054"/>
      <c r="AA58" s="1054"/>
      <c r="AB58" s="1054"/>
      <c r="AC58" s="1054"/>
      <c r="AD58" s="1054"/>
      <c r="AE58" s="1063"/>
      <c r="AF58" s="1064"/>
      <c r="AG58" s="1065"/>
      <c r="AH58" s="1065"/>
      <c r="AI58" s="1065"/>
      <c r="AJ58" s="1066"/>
      <c r="AK58" s="1053"/>
      <c r="AL58" s="1054"/>
      <c r="AM58" s="1054"/>
      <c r="AN58" s="1054"/>
      <c r="AO58" s="1054"/>
      <c r="AP58" s="1054"/>
      <c r="AQ58" s="1054"/>
      <c r="AR58" s="1054"/>
      <c r="AS58" s="1054"/>
      <c r="AT58" s="1054"/>
      <c r="AU58" s="1054"/>
      <c r="AV58" s="1054"/>
      <c r="AW58" s="1054"/>
      <c r="AX58" s="1054"/>
      <c r="AY58" s="1054"/>
      <c r="AZ58" s="1055"/>
      <c r="BA58" s="1055"/>
      <c r="BB58" s="1055"/>
      <c r="BC58" s="1055"/>
      <c r="BD58" s="1055"/>
      <c r="BE58" s="1001"/>
      <c r="BF58" s="1001"/>
      <c r="BG58" s="1001"/>
      <c r="BH58" s="1001"/>
      <c r="BI58" s="1002"/>
      <c r="BJ58" s="228"/>
      <c r="BK58" s="228"/>
      <c r="BL58" s="228"/>
      <c r="BM58" s="228"/>
      <c r="BN58" s="228"/>
      <c r="BO58" s="237"/>
      <c r="BP58" s="237"/>
      <c r="BQ58" s="234">
        <v>52</v>
      </c>
      <c r="BR58" s="235"/>
      <c r="BS58" s="1021"/>
      <c r="BT58" s="1022"/>
      <c r="BU58" s="1022"/>
      <c r="BV58" s="1022"/>
      <c r="BW58" s="1022"/>
      <c r="BX58" s="1022"/>
      <c r="BY58" s="1022"/>
      <c r="BZ58" s="1022"/>
      <c r="CA58" s="1022"/>
      <c r="CB58" s="1022"/>
      <c r="CC58" s="1022"/>
      <c r="CD58" s="1022"/>
      <c r="CE58" s="1022"/>
      <c r="CF58" s="1022"/>
      <c r="CG58" s="1043"/>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226"/>
    </row>
    <row r="59" spans="1:131" ht="26.25" customHeight="1" x14ac:dyDescent="0.15">
      <c r="A59" s="234">
        <v>32</v>
      </c>
      <c r="B59" s="1059"/>
      <c r="C59" s="1060"/>
      <c r="D59" s="1060"/>
      <c r="E59" s="1060"/>
      <c r="F59" s="1060"/>
      <c r="G59" s="1060"/>
      <c r="H59" s="1060"/>
      <c r="I59" s="1060"/>
      <c r="J59" s="1060"/>
      <c r="K59" s="1060"/>
      <c r="L59" s="1060"/>
      <c r="M59" s="1060"/>
      <c r="N59" s="1060"/>
      <c r="O59" s="1060"/>
      <c r="P59" s="1061"/>
      <c r="Q59" s="1062"/>
      <c r="R59" s="1054"/>
      <c r="S59" s="1054"/>
      <c r="T59" s="1054"/>
      <c r="U59" s="1054"/>
      <c r="V59" s="1054"/>
      <c r="W59" s="1054"/>
      <c r="X59" s="1054"/>
      <c r="Y59" s="1054"/>
      <c r="Z59" s="1054"/>
      <c r="AA59" s="1054"/>
      <c r="AB59" s="1054"/>
      <c r="AC59" s="1054"/>
      <c r="AD59" s="1054"/>
      <c r="AE59" s="1063"/>
      <c r="AF59" s="1064"/>
      <c r="AG59" s="1065"/>
      <c r="AH59" s="1065"/>
      <c r="AI59" s="1065"/>
      <c r="AJ59" s="1066"/>
      <c r="AK59" s="1053"/>
      <c r="AL59" s="1054"/>
      <c r="AM59" s="1054"/>
      <c r="AN59" s="1054"/>
      <c r="AO59" s="1054"/>
      <c r="AP59" s="1054"/>
      <c r="AQ59" s="1054"/>
      <c r="AR59" s="1054"/>
      <c r="AS59" s="1054"/>
      <c r="AT59" s="1054"/>
      <c r="AU59" s="1054"/>
      <c r="AV59" s="1054"/>
      <c r="AW59" s="1054"/>
      <c r="AX59" s="1054"/>
      <c r="AY59" s="1054"/>
      <c r="AZ59" s="1055"/>
      <c r="BA59" s="1055"/>
      <c r="BB59" s="1055"/>
      <c r="BC59" s="1055"/>
      <c r="BD59" s="1055"/>
      <c r="BE59" s="1001"/>
      <c r="BF59" s="1001"/>
      <c r="BG59" s="1001"/>
      <c r="BH59" s="1001"/>
      <c r="BI59" s="1002"/>
      <c r="BJ59" s="228"/>
      <c r="BK59" s="228"/>
      <c r="BL59" s="228"/>
      <c r="BM59" s="228"/>
      <c r="BN59" s="228"/>
      <c r="BO59" s="237"/>
      <c r="BP59" s="237"/>
      <c r="BQ59" s="234">
        <v>53</v>
      </c>
      <c r="BR59" s="235"/>
      <c r="BS59" s="1021"/>
      <c r="BT59" s="1022"/>
      <c r="BU59" s="1022"/>
      <c r="BV59" s="1022"/>
      <c r="BW59" s="1022"/>
      <c r="BX59" s="1022"/>
      <c r="BY59" s="1022"/>
      <c r="BZ59" s="1022"/>
      <c r="CA59" s="1022"/>
      <c r="CB59" s="1022"/>
      <c r="CC59" s="1022"/>
      <c r="CD59" s="1022"/>
      <c r="CE59" s="1022"/>
      <c r="CF59" s="1022"/>
      <c r="CG59" s="1043"/>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226"/>
    </row>
    <row r="60" spans="1:131" ht="26.25" customHeight="1" x14ac:dyDescent="0.15">
      <c r="A60" s="234">
        <v>33</v>
      </c>
      <c r="B60" s="1059"/>
      <c r="C60" s="1060"/>
      <c r="D60" s="1060"/>
      <c r="E60" s="1060"/>
      <c r="F60" s="1060"/>
      <c r="G60" s="1060"/>
      <c r="H60" s="1060"/>
      <c r="I60" s="1060"/>
      <c r="J60" s="1060"/>
      <c r="K60" s="1060"/>
      <c r="L60" s="1060"/>
      <c r="M60" s="1060"/>
      <c r="N60" s="1060"/>
      <c r="O60" s="1060"/>
      <c r="P60" s="1061"/>
      <c r="Q60" s="1062"/>
      <c r="R60" s="1054"/>
      <c r="S60" s="1054"/>
      <c r="T60" s="1054"/>
      <c r="U60" s="1054"/>
      <c r="V60" s="1054"/>
      <c r="W60" s="1054"/>
      <c r="X60" s="1054"/>
      <c r="Y60" s="1054"/>
      <c r="Z60" s="1054"/>
      <c r="AA60" s="1054"/>
      <c r="AB60" s="1054"/>
      <c r="AC60" s="1054"/>
      <c r="AD60" s="1054"/>
      <c r="AE60" s="1063"/>
      <c r="AF60" s="1064"/>
      <c r="AG60" s="1065"/>
      <c r="AH60" s="1065"/>
      <c r="AI60" s="1065"/>
      <c r="AJ60" s="1066"/>
      <c r="AK60" s="1053"/>
      <c r="AL60" s="1054"/>
      <c r="AM60" s="1054"/>
      <c r="AN60" s="1054"/>
      <c r="AO60" s="1054"/>
      <c r="AP60" s="1054"/>
      <c r="AQ60" s="1054"/>
      <c r="AR60" s="1054"/>
      <c r="AS60" s="1054"/>
      <c r="AT60" s="1054"/>
      <c r="AU60" s="1054"/>
      <c r="AV60" s="1054"/>
      <c r="AW60" s="1054"/>
      <c r="AX60" s="1054"/>
      <c r="AY60" s="1054"/>
      <c r="AZ60" s="1055"/>
      <c r="BA60" s="1055"/>
      <c r="BB60" s="1055"/>
      <c r="BC60" s="1055"/>
      <c r="BD60" s="1055"/>
      <c r="BE60" s="1001"/>
      <c r="BF60" s="1001"/>
      <c r="BG60" s="1001"/>
      <c r="BH60" s="1001"/>
      <c r="BI60" s="1002"/>
      <c r="BJ60" s="228"/>
      <c r="BK60" s="228"/>
      <c r="BL60" s="228"/>
      <c r="BM60" s="228"/>
      <c r="BN60" s="228"/>
      <c r="BO60" s="237"/>
      <c r="BP60" s="237"/>
      <c r="BQ60" s="234">
        <v>54</v>
      </c>
      <c r="BR60" s="235"/>
      <c r="BS60" s="1021"/>
      <c r="BT60" s="1022"/>
      <c r="BU60" s="1022"/>
      <c r="BV60" s="1022"/>
      <c r="BW60" s="1022"/>
      <c r="BX60" s="1022"/>
      <c r="BY60" s="1022"/>
      <c r="BZ60" s="1022"/>
      <c r="CA60" s="1022"/>
      <c r="CB60" s="1022"/>
      <c r="CC60" s="1022"/>
      <c r="CD60" s="1022"/>
      <c r="CE60" s="1022"/>
      <c r="CF60" s="1022"/>
      <c r="CG60" s="1043"/>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226"/>
    </row>
    <row r="61" spans="1:131" ht="26.25" customHeight="1" thickBot="1" x14ac:dyDescent="0.2">
      <c r="A61" s="234">
        <v>34</v>
      </c>
      <c r="B61" s="1059"/>
      <c r="C61" s="1060"/>
      <c r="D61" s="1060"/>
      <c r="E61" s="1060"/>
      <c r="F61" s="1060"/>
      <c r="G61" s="1060"/>
      <c r="H61" s="1060"/>
      <c r="I61" s="1060"/>
      <c r="J61" s="1060"/>
      <c r="K61" s="1060"/>
      <c r="L61" s="1060"/>
      <c r="M61" s="1060"/>
      <c r="N61" s="1060"/>
      <c r="O61" s="1060"/>
      <c r="P61" s="1061"/>
      <c r="Q61" s="1062"/>
      <c r="R61" s="1054"/>
      <c r="S61" s="1054"/>
      <c r="T61" s="1054"/>
      <c r="U61" s="1054"/>
      <c r="V61" s="1054"/>
      <c r="W61" s="1054"/>
      <c r="X61" s="1054"/>
      <c r="Y61" s="1054"/>
      <c r="Z61" s="1054"/>
      <c r="AA61" s="1054"/>
      <c r="AB61" s="1054"/>
      <c r="AC61" s="1054"/>
      <c r="AD61" s="1054"/>
      <c r="AE61" s="1063"/>
      <c r="AF61" s="1064"/>
      <c r="AG61" s="1065"/>
      <c r="AH61" s="1065"/>
      <c r="AI61" s="1065"/>
      <c r="AJ61" s="1066"/>
      <c r="AK61" s="1053"/>
      <c r="AL61" s="1054"/>
      <c r="AM61" s="1054"/>
      <c r="AN61" s="1054"/>
      <c r="AO61" s="1054"/>
      <c r="AP61" s="1054"/>
      <c r="AQ61" s="1054"/>
      <c r="AR61" s="1054"/>
      <c r="AS61" s="1054"/>
      <c r="AT61" s="1054"/>
      <c r="AU61" s="1054"/>
      <c r="AV61" s="1054"/>
      <c r="AW61" s="1054"/>
      <c r="AX61" s="1054"/>
      <c r="AY61" s="1054"/>
      <c r="AZ61" s="1055"/>
      <c r="BA61" s="1055"/>
      <c r="BB61" s="1055"/>
      <c r="BC61" s="1055"/>
      <c r="BD61" s="1055"/>
      <c r="BE61" s="1001"/>
      <c r="BF61" s="1001"/>
      <c r="BG61" s="1001"/>
      <c r="BH61" s="1001"/>
      <c r="BI61" s="1002"/>
      <c r="BJ61" s="228"/>
      <c r="BK61" s="228"/>
      <c r="BL61" s="228"/>
      <c r="BM61" s="228"/>
      <c r="BN61" s="228"/>
      <c r="BO61" s="237"/>
      <c r="BP61" s="237"/>
      <c r="BQ61" s="234">
        <v>55</v>
      </c>
      <c r="BR61" s="235"/>
      <c r="BS61" s="1021"/>
      <c r="BT61" s="1022"/>
      <c r="BU61" s="1022"/>
      <c r="BV61" s="1022"/>
      <c r="BW61" s="1022"/>
      <c r="BX61" s="1022"/>
      <c r="BY61" s="1022"/>
      <c r="BZ61" s="1022"/>
      <c r="CA61" s="1022"/>
      <c r="CB61" s="1022"/>
      <c r="CC61" s="1022"/>
      <c r="CD61" s="1022"/>
      <c r="CE61" s="1022"/>
      <c r="CF61" s="1022"/>
      <c r="CG61" s="1043"/>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226"/>
    </row>
    <row r="62" spans="1:131" ht="26.25" customHeight="1" x14ac:dyDescent="0.15">
      <c r="A62" s="234">
        <v>35</v>
      </c>
      <c r="B62" s="1059"/>
      <c r="C62" s="1060"/>
      <c r="D62" s="1060"/>
      <c r="E62" s="1060"/>
      <c r="F62" s="1060"/>
      <c r="G62" s="1060"/>
      <c r="H62" s="1060"/>
      <c r="I62" s="1060"/>
      <c r="J62" s="1060"/>
      <c r="K62" s="1060"/>
      <c r="L62" s="1060"/>
      <c r="M62" s="1060"/>
      <c r="N62" s="1060"/>
      <c r="O62" s="1060"/>
      <c r="P62" s="1061"/>
      <c r="Q62" s="1062"/>
      <c r="R62" s="1054"/>
      <c r="S62" s="1054"/>
      <c r="T62" s="1054"/>
      <c r="U62" s="1054"/>
      <c r="V62" s="1054"/>
      <c r="W62" s="1054"/>
      <c r="X62" s="1054"/>
      <c r="Y62" s="1054"/>
      <c r="Z62" s="1054"/>
      <c r="AA62" s="1054"/>
      <c r="AB62" s="1054"/>
      <c r="AC62" s="1054"/>
      <c r="AD62" s="1054"/>
      <c r="AE62" s="1063"/>
      <c r="AF62" s="1064"/>
      <c r="AG62" s="1065"/>
      <c r="AH62" s="1065"/>
      <c r="AI62" s="1065"/>
      <c r="AJ62" s="1066"/>
      <c r="AK62" s="1053"/>
      <c r="AL62" s="1054"/>
      <c r="AM62" s="1054"/>
      <c r="AN62" s="1054"/>
      <c r="AO62" s="1054"/>
      <c r="AP62" s="1054"/>
      <c r="AQ62" s="1054"/>
      <c r="AR62" s="1054"/>
      <c r="AS62" s="1054"/>
      <c r="AT62" s="1054"/>
      <c r="AU62" s="1054"/>
      <c r="AV62" s="1054"/>
      <c r="AW62" s="1054"/>
      <c r="AX62" s="1054"/>
      <c r="AY62" s="1054"/>
      <c r="AZ62" s="1055"/>
      <c r="BA62" s="1055"/>
      <c r="BB62" s="1055"/>
      <c r="BC62" s="1055"/>
      <c r="BD62" s="1055"/>
      <c r="BE62" s="1001"/>
      <c r="BF62" s="1001"/>
      <c r="BG62" s="1001"/>
      <c r="BH62" s="1001"/>
      <c r="BI62" s="1002"/>
      <c r="BJ62" s="1056" t="s">
        <v>412</v>
      </c>
      <c r="BK62" s="1057"/>
      <c r="BL62" s="1057"/>
      <c r="BM62" s="1057"/>
      <c r="BN62" s="1058"/>
      <c r="BO62" s="237"/>
      <c r="BP62" s="237"/>
      <c r="BQ62" s="234">
        <v>56</v>
      </c>
      <c r="BR62" s="235"/>
      <c r="BS62" s="1021"/>
      <c r="BT62" s="1022"/>
      <c r="BU62" s="1022"/>
      <c r="BV62" s="1022"/>
      <c r="BW62" s="1022"/>
      <c r="BX62" s="1022"/>
      <c r="BY62" s="1022"/>
      <c r="BZ62" s="1022"/>
      <c r="CA62" s="1022"/>
      <c r="CB62" s="1022"/>
      <c r="CC62" s="1022"/>
      <c r="CD62" s="1022"/>
      <c r="CE62" s="1022"/>
      <c r="CF62" s="1022"/>
      <c r="CG62" s="1043"/>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226"/>
    </row>
    <row r="63" spans="1:131" ht="26.25" customHeight="1" thickBot="1" x14ac:dyDescent="0.2">
      <c r="A63" s="236" t="s">
        <v>390</v>
      </c>
      <c r="B63" s="966" t="s">
        <v>413</v>
      </c>
      <c r="C63" s="967"/>
      <c r="D63" s="967"/>
      <c r="E63" s="967"/>
      <c r="F63" s="967"/>
      <c r="G63" s="967"/>
      <c r="H63" s="967"/>
      <c r="I63" s="967"/>
      <c r="J63" s="967"/>
      <c r="K63" s="967"/>
      <c r="L63" s="967"/>
      <c r="M63" s="967"/>
      <c r="N63" s="967"/>
      <c r="O63" s="967"/>
      <c r="P63" s="977"/>
      <c r="Q63" s="991"/>
      <c r="R63" s="992"/>
      <c r="S63" s="992"/>
      <c r="T63" s="992"/>
      <c r="U63" s="992"/>
      <c r="V63" s="992"/>
      <c r="W63" s="992"/>
      <c r="X63" s="992"/>
      <c r="Y63" s="992"/>
      <c r="Z63" s="992"/>
      <c r="AA63" s="992"/>
      <c r="AB63" s="992"/>
      <c r="AC63" s="992"/>
      <c r="AD63" s="992"/>
      <c r="AE63" s="1049"/>
      <c r="AF63" s="1050">
        <v>1731</v>
      </c>
      <c r="AG63" s="988"/>
      <c r="AH63" s="988"/>
      <c r="AI63" s="988"/>
      <c r="AJ63" s="1051"/>
      <c r="AK63" s="1052"/>
      <c r="AL63" s="992"/>
      <c r="AM63" s="992"/>
      <c r="AN63" s="992"/>
      <c r="AO63" s="992"/>
      <c r="AP63" s="988">
        <v>9641</v>
      </c>
      <c r="AQ63" s="988"/>
      <c r="AR63" s="988"/>
      <c r="AS63" s="988"/>
      <c r="AT63" s="988"/>
      <c r="AU63" s="988">
        <v>6299</v>
      </c>
      <c r="AV63" s="988"/>
      <c r="AW63" s="988"/>
      <c r="AX63" s="988"/>
      <c r="AY63" s="988"/>
      <c r="AZ63" s="1046"/>
      <c r="BA63" s="1046"/>
      <c r="BB63" s="1046"/>
      <c r="BC63" s="1046"/>
      <c r="BD63" s="1046"/>
      <c r="BE63" s="989"/>
      <c r="BF63" s="989"/>
      <c r="BG63" s="989"/>
      <c r="BH63" s="989"/>
      <c r="BI63" s="990"/>
      <c r="BJ63" s="1047" t="s">
        <v>414</v>
      </c>
      <c r="BK63" s="982"/>
      <c r="BL63" s="982"/>
      <c r="BM63" s="982"/>
      <c r="BN63" s="1048"/>
      <c r="BO63" s="237"/>
      <c r="BP63" s="237"/>
      <c r="BQ63" s="234">
        <v>57</v>
      </c>
      <c r="BR63" s="235"/>
      <c r="BS63" s="1021"/>
      <c r="BT63" s="1022"/>
      <c r="BU63" s="1022"/>
      <c r="BV63" s="1022"/>
      <c r="BW63" s="1022"/>
      <c r="BX63" s="1022"/>
      <c r="BY63" s="1022"/>
      <c r="BZ63" s="1022"/>
      <c r="CA63" s="1022"/>
      <c r="CB63" s="1022"/>
      <c r="CC63" s="1022"/>
      <c r="CD63" s="1022"/>
      <c r="CE63" s="1022"/>
      <c r="CF63" s="1022"/>
      <c r="CG63" s="1043"/>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21"/>
      <c r="BT64" s="1022"/>
      <c r="BU64" s="1022"/>
      <c r="BV64" s="1022"/>
      <c r="BW64" s="1022"/>
      <c r="BX64" s="1022"/>
      <c r="BY64" s="1022"/>
      <c r="BZ64" s="1022"/>
      <c r="CA64" s="1022"/>
      <c r="CB64" s="1022"/>
      <c r="CC64" s="1022"/>
      <c r="CD64" s="1022"/>
      <c r="CE64" s="1022"/>
      <c r="CF64" s="1022"/>
      <c r="CG64" s="1043"/>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226"/>
    </row>
    <row r="65" spans="1:131" ht="26.25" customHeight="1" thickBot="1" x14ac:dyDescent="0.2">
      <c r="A65" s="228" t="s">
        <v>415</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21"/>
      <c r="BT65" s="1022"/>
      <c r="BU65" s="1022"/>
      <c r="BV65" s="1022"/>
      <c r="BW65" s="1022"/>
      <c r="BX65" s="1022"/>
      <c r="BY65" s="1022"/>
      <c r="BZ65" s="1022"/>
      <c r="CA65" s="1022"/>
      <c r="CB65" s="1022"/>
      <c r="CC65" s="1022"/>
      <c r="CD65" s="1022"/>
      <c r="CE65" s="1022"/>
      <c r="CF65" s="1022"/>
      <c r="CG65" s="1043"/>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226"/>
    </row>
    <row r="66" spans="1:131" ht="26.25" customHeight="1" x14ac:dyDescent="0.15">
      <c r="A66" s="1024" t="s">
        <v>416</v>
      </c>
      <c r="B66" s="1025"/>
      <c r="C66" s="1025"/>
      <c r="D66" s="1025"/>
      <c r="E66" s="1025"/>
      <c r="F66" s="1025"/>
      <c r="G66" s="1025"/>
      <c r="H66" s="1025"/>
      <c r="I66" s="1025"/>
      <c r="J66" s="1025"/>
      <c r="K66" s="1025"/>
      <c r="L66" s="1025"/>
      <c r="M66" s="1025"/>
      <c r="N66" s="1025"/>
      <c r="O66" s="1025"/>
      <c r="P66" s="1026"/>
      <c r="Q66" s="1030" t="s">
        <v>417</v>
      </c>
      <c r="R66" s="1031"/>
      <c r="S66" s="1031"/>
      <c r="T66" s="1031"/>
      <c r="U66" s="1032"/>
      <c r="V66" s="1030" t="s">
        <v>418</v>
      </c>
      <c r="W66" s="1031"/>
      <c r="X66" s="1031"/>
      <c r="Y66" s="1031"/>
      <c r="Z66" s="1032"/>
      <c r="AA66" s="1030" t="s">
        <v>397</v>
      </c>
      <c r="AB66" s="1031"/>
      <c r="AC66" s="1031"/>
      <c r="AD66" s="1031"/>
      <c r="AE66" s="1032"/>
      <c r="AF66" s="1036" t="s">
        <v>419</v>
      </c>
      <c r="AG66" s="1037"/>
      <c r="AH66" s="1037"/>
      <c r="AI66" s="1037"/>
      <c r="AJ66" s="1038"/>
      <c r="AK66" s="1030" t="s">
        <v>420</v>
      </c>
      <c r="AL66" s="1025"/>
      <c r="AM66" s="1025"/>
      <c r="AN66" s="1025"/>
      <c r="AO66" s="1026"/>
      <c r="AP66" s="1030" t="s">
        <v>421</v>
      </c>
      <c r="AQ66" s="1031"/>
      <c r="AR66" s="1031"/>
      <c r="AS66" s="1031"/>
      <c r="AT66" s="1032"/>
      <c r="AU66" s="1030" t="s">
        <v>422</v>
      </c>
      <c r="AV66" s="1031"/>
      <c r="AW66" s="1031"/>
      <c r="AX66" s="1031"/>
      <c r="AY66" s="1032"/>
      <c r="AZ66" s="1030" t="s">
        <v>376</v>
      </c>
      <c r="BA66" s="1031"/>
      <c r="BB66" s="1031"/>
      <c r="BC66" s="1031"/>
      <c r="BD66" s="1044"/>
      <c r="BE66" s="237"/>
      <c r="BF66" s="237"/>
      <c r="BG66" s="237"/>
      <c r="BH66" s="237"/>
      <c r="BI66" s="237"/>
      <c r="BJ66" s="237"/>
      <c r="BK66" s="237"/>
      <c r="BL66" s="237"/>
      <c r="BM66" s="237"/>
      <c r="BN66" s="237"/>
      <c r="BO66" s="237"/>
      <c r="BP66" s="237"/>
      <c r="BQ66" s="234">
        <v>60</v>
      </c>
      <c r="BR66" s="239"/>
      <c r="BS66" s="974"/>
      <c r="BT66" s="975"/>
      <c r="BU66" s="975"/>
      <c r="BV66" s="975"/>
      <c r="BW66" s="975"/>
      <c r="BX66" s="975"/>
      <c r="BY66" s="975"/>
      <c r="BZ66" s="975"/>
      <c r="CA66" s="975"/>
      <c r="CB66" s="975"/>
      <c r="CC66" s="975"/>
      <c r="CD66" s="975"/>
      <c r="CE66" s="975"/>
      <c r="CF66" s="975"/>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4"/>
      <c r="DW66" s="975"/>
      <c r="DX66" s="975"/>
      <c r="DY66" s="975"/>
      <c r="DZ66" s="976"/>
      <c r="EA66" s="226"/>
    </row>
    <row r="67" spans="1:131" ht="26.25" customHeight="1" thickBot="1" x14ac:dyDescent="0.2">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5"/>
      <c r="BE67" s="237"/>
      <c r="BF67" s="237"/>
      <c r="BG67" s="237"/>
      <c r="BH67" s="237"/>
      <c r="BI67" s="237"/>
      <c r="BJ67" s="237"/>
      <c r="BK67" s="237"/>
      <c r="BL67" s="237"/>
      <c r="BM67" s="237"/>
      <c r="BN67" s="237"/>
      <c r="BO67" s="237"/>
      <c r="BP67" s="237"/>
      <c r="BQ67" s="234">
        <v>61</v>
      </c>
      <c r="BR67" s="239"/>
      <c r="BS67" s="974"/>
      <c r="BT67" s="975"/>
      <c r="BU67" s="975"/>
      <c r="BV67" s="975"/>
      <c r="BW67" s="975"/>
      <c r="BX67" s="975"/>
      <c r="BY67" s="975"/>
      <c r="BZ67" s="975"/>
      <c r="CA67" s="975"/>
      <c r="CB67" s="975"/>
      <c r="CC67" s="975"/>
      <c r="CD67" s="975"/>
      <c r="CE67" s="975"/>
      <c r="CF67" s="975"/>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4"/>
      <c r="DW67" s="975"/>
      <c r="DX67" s="975"/>
      <c r="DY67" s="975"/>
      <c r="DZ67" s="976"/>
      <c r="EA67" s="226"/>
    </row>
    <row r="68" spans="1:131" ht="26.25" customHeight="1" thickTop="1" x14ac:dyDescent="0.15">
      <c r="A68" s="232">
        <v>1</v>
      </c>
      <c r="B68" s="1014" t="s">
        <v>597</v>
      </c>
      <c r="C68" s="1015"/>
      <c r="D68" s="1015"/>
      <c r="E68" s="1015"/>
      <c r="F68" s="1015"/>
      <c r="G68" s="1015"/>
      <c r="H68" s="1015"/>
      <c r="I68" s="1015"/>
      <c r="J68" s="1015"/>
      <c r="K68" s="1015"/>
      <c r="L68" s="1015"/>
      <c r="M68" s="1015"/>
      <c r="N68" s="1015"/>
      <c r="O68" s="1015"/>
      <c r="P68" s="1016"/>
      <c r="Q68" s="1017"/>
      <c r="R68" s="1011"/>
      <c r="S68" s="1011"/>
      <c r="T68" s="1011"/>
      <c r="U68" s="1011"/>
      <c r="V68" s="1011"/>
      <c r="W68" s="1011"/>
      <c r="X68" s="1011"/>
      <c r="Y68" s="1011"/>
      <c r="Z68" s="1011"/>
      <c r="AA68" s="1011"/>
      <c r="AB68" s="1011"/>
      <c r="AC68" s="1011"/>
      <c r="AD68" s="1011"/>
      <c r="AE68" s="1011"/>
      <c r="AF68" s="1011"/>
      <c r="AG68" s="1011"/>
      <c r="AH68" s="1011"/>
      <c r="AI68" s="1011"/>
      <c r="AJ68" s="1011"/>
      <c r="AK68" s="1011"/>
      <c r="AL68" s="1011"/>
      <c r="AM68" s="1011"/>
      <c r="AN68" s="1011"/>
      <c r="AO68" s="1011"/>
      <c r="AP68" s="1011"/>
      <c r="AQ68" s="1011"/>
      <c r="AR68" s="1011"/>
      <c r="AS68" s="1011"/>
      <c r="AT68" s="1011"/>
      <c r="AU68" s="1011"/>
      <c r="AV68" s="1011"/>
      <c r="AW68" s="1011"/>
      <c r="AX68" s="1011"/>
      <c r="AY68" s="1011"/>
      <c r="AZ68" s="1012"/>
      <c r="BA68" s="1012"/>
      <c r="BB68" s="1012"/>
      <c r="BC68" s="1012"/>
      <c r="BD68" s="1013"/>
      <c r="BE68" s="237"/>
      <c r="BF68" s="237"/>
      <c r="BG68" s="237"/>
      <c r="BH68" s="237"/>
      <c r="BI68" s="237"/>
      <c r="BJ68" s="237"/>
      <c r="BK68" s="237"/>
      <c r="BL68" s="237"/>
      <c r="BM68" s="237"/>
      <c r="BN68" s="237"/>
      <c r="BO68" s="237"/>
      <c r="BP68" s="237"/>
      <c r="BQ68" s="234">
        <v>62</v>
      </c>
      <c r="BR68" s="239"/>
      <c r="BS68" s="974"/>
      <c r="BT68" s="975"/>
      <c r="BU68" s="975"/>
      <c r="BV68" s="975"/>
      <c r="BW68" s="975"/>
      <c r="BX68" s="975"/>
      <c r="BY68" s="975"/>
      <c r="BZ68" s="975"/>
      <c r="CA68" s="975"/>
      <c r="CB68" s="975"/>
      <c r="CC68" s="975"/>
      <c r="CD68" s="975"/>
      <c r="CE68" s="975"/>
      <c r="CF68" s="975"/>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4"/>
      <c r="DW68" s="975"/>
      <c r="DX68" s="975"/>
      <c r="DY68" s="975"/>
      <c r="DZ68" s="976"/>
      <c r="EA68" s="226"/>
    </row>
    <row r="69" spans="1:131" ht="26.25" customHeight="1" x14ac:dyDescent="0.15">
      <c r="A69" s="234">
        <v>2</v>
      </c>
      <c r="B69" s="1003" t="s">
        <v>598</v>
      </c>
      <c r="C69" s="1004"/>
      <c r="D69" s="1004"/>
      <c r="E69" s="1004"/>
      <c r="F69" s="1004"/>
      <c r="G69" s="1004"/>
      <c r="H69" s="1004"/>
      <c r="I69" s="1004"/>
      <c r="J69" s="1004"/>
      <c r="K69" s="1004"/>
      <c r="L69" s="1004"/>
      <c r="M69" s="1004"/>
      <c r="N69" s="1004"/>
      <c r="O69" s="1004"/>
      <c r="P69" s="1005"/>
      <c r="Q69" s="1006">
        <v>3360</v>
      </c>
      <c r="R69" s="1000"/>
      <c r="S69" s="1000"/>
      <c r="T69" s="1000"/>
      <c r="U69" s="1000"/>
      <c r="V69" s="1000">
        <v>3323</v>
      </c>
      <c r="W69" s="1000"/>
      <c r="X69" s="1000"/>
      <c r="Y69" s="1000"/>
      <c r="Z69" s="1000"/>
      <c r="AA69" s="1000">
        <v>37</v>
      </c>
      <c r="AB69" s="1000"/>
      <c r="AC69" s="1000"/>
      <c r="AD69" s="1000"/>
      <c r="AE69" s="1000"/>
      <c r="AF69" s="1000">
        <v>38</v>
      </c>
      <c r="AG69" s="1000"/>
      <c r="AH69" s="1000"/>
      <c r="AI69" s="1000"/>
      <c r="AJ69" s="1000"/>
      <c r="AK69" s="1000">
        <v>86</v>
      </c>
      <c r="AL69" s="1000"/>
      <c r="AM69" s="1000"/>
      <c r="AN69" s="1000"/>
      <c r="AO69" s="1000"/>
      <c r="AP69" s="1000">
        <v>3493</v>
      </c>
      <c r="AQ69" s="1000"/>
      <c r="AR69" s="1000"/>
      <c r="AS69" s="1000"/>
      <c r="AT69" s="1000"/>
      <c r="AU69" s="1000">
        <v>3098</v>
      </c>
      <c r="AV69" s="1000"/>
      <c r="AW69" s="1000"/>
      <c r="AX69" s="1000"/>
      <c r="AY69" s="1000"/>
      <c r="AZ69" s="1001"/>
      <c r="BA69" s="1001"/>
      <c r="BB69" s="1001"/>
      <c r="BC69" s="1001"/>
      <c r="BD69" s="1002"/>
      <c r="BE69" s="237"/>
      <c r="BF69" s="237"/>
      <c r="BG69" s="237"/>
      <c r="BH69" s="237"/>
      <c r="BI69" s="237"/>
      <c r="BJ69" s="237"/>
      <c r="BK69" s="237"/>
      <c r="BL69" s="237"/>
      <c r="BM69" s="237"/>
      <c r="BN69" s="237"/>
      <c r="BO69" s="237"/>
      <c r="BP69" s="237"/>
      <c r="BQ69" s="234">
        <v>63</v>
      </c>
      <c r="BR69" s="239"/>
      <c r="BS69" s="974"/>
      <c r="BT69" s="975"/>
      <c r="BU69" s="975"/>
      <c r="BV69" s="975"/>
      <c r="BW69" s="975"/>
      <c r="BX69" s="975"/>
      <c r="BY69" s="975"/>
      <c r="BZ69" s="975"/>
      <c r="CA69" s="975"/>
      <c r="CB69" s="975"/>
      <c r="CC69" s="975"/>
      <c r="CD69" s="975"/>
      <c r="CE69" s="975"/>
      <c r="CF69" s="975"/>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4"/>
      <c r="DW69" s="975"/>
      <c r="DX69" s="975"/>
      <c r="DY69" s="975"/>
      <c r="DZ69" s="976"/>
      <c r="EA69" s="226"/>
    </row>
    <row r="70" spans="1:131" ht="26.25" customHeight="1" x14ac:dyDescent="0.15">
      <c r="A70" s="234">
        <v>3</v>
      </c>
      <c r="B70" s="1003" t="s">
        <v>599</v>
      </c>
      <c r="C70" s="1004"/>
      <c r="D70" s="1004"/>
      <c r="E70" s="1004"/>
      <c r="F70" s="1004"/>
      <c r="G70" s="1004"/>
      <c r="H70" s="1004"/>
      <c r="I70" s="1004"/>
      <c r="J70" s="1004"/>
      <c r="K70" s="1004"/>
      <c r="L70" s="1004"/>
      <c r="M70" s="1004"/>
      <c r="N70" s="1004"/>
      <c r="O70" s="1004"/>
      <c r="P70" s="1005"/>
      <c r="Q70" s="1006">
        <v>98</v>
      </c>
      <c r="R70" s="1000"/>
      <c r="S70" s="1000"/>
      <c r="T70" s="1000"/>
      <c r="U70" s="1000"/>
      <c r="V70" s="1000">
        <v>89</v>
      </c>
      <c r="W70" s="1000"/>
      <c r="X70" s="1000"/>
      <c r="Y70" s="1000"/>
      <c r="Z70" s="1000"/>
      <c r="AA70" s="1000">
        <v>9</v>
      </c>
      <c r="AB70" s="1000"/>
      <c r="AC70" s="1000"/>
      <c r="AD70" s="1000"/>
      <c r="AE70" s="1000"/>
      <c r="AF70" s="1000">
        <v>9</v>
      </c>
      <c r="AG70" s="1000"/>
      <c r="AH70" s="1000"/>
      <c r="AI70" s="1000"/>
      <c r="AJ70" s="1000"/>
      <c r="AK70" s="1000">
        <v>6</v>
      </c>
      <c r="AL70" s="1000"/>
      <c r="AM70" s="1000"/>
      <c r="AN70" s="1000"/>
      <c r="AO70" s="1000"/>
      <c r="AP70" s="1000" t="s">
        <v>611</v>
      </c>
      <c r="AQ70" s="1000"/>
      <c r="AR70" s="1000"/>
      <c r="AS70" s="1000"/>
      <c r="AT70" s="1000"/>
      <c r="AU70" s="1000" t="s">
        <v>611</v>
      </c>
      <c r="AV70" s="1000"/>
      <c r="AW70" s="1000"/>
      <c r="AX70" s="1000"/>
      <c r="AY70" s="1000"/>
      <c r="AZ70" s="1001"/>
      <c r="BA70" s="1001"/>
      <c r="BB70" s="1001"/>
      <c r="BC70" s="1001"/>
      <c r="BD70" s="1002"/>
      <c r="BE70" s="237"/>
      <c r="BF70" s="237"/>
      <c r="BG70" s="237"/>
      <c r="BH70" s="237"/>
      <c r="BI70" s="237"/>
      <c r="BJ70" s="237"/>
      <c r="BK70" s="237"/>
      <c r="BL70" s="237"/>
      <c r="BM70" s="237"/>
      <c r="BN70" s="237"/>
      <c r="BO70" s="237"/>
      <c r="BP70" s="237"/>
      <c r="BQ70" s="234">
        <v>64</v>
      </c>
      <c r="BR70" s="239"/>
      <c r="BS70" s="974"/>
      <c r="BT70" s="975"/>
      <c r="BU70" s="975"/>
      <c r="BV70" s="975"/>
      <c r="BW70" s="975"/>
      <c r="BX70" s="975"/>
      <c r="BY70" s="975"/>
      <c r="BZ70" s="975"/>
      <c r="CA70" s="975"/>
      <c r="CB70" s="975"/>
      <c r="CC70" s="975"/>
      <c r="CD70" s="975"/>
      <c r="CE70" s="975"/>
      <c r="CF70" s="975"/>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4"/>
      <c r="DW70" s="975"/>
      <c r="DX70" s="975"/>
      <c r="DY70" s="975"/>
      <c r="DZ70" s="976"/>
      <c r="EA70" s="226"/>
    </row>
    <row r="71" spans="1:131" ht="26.25" customHeight="1" x14ac:dyDescent="0.15">
      <c r="A71" s="234">
        <v>4</v>
      </c>
      <c r="B71" s="1003" t="s">
        <v>600</v>
      </c>
      <c r="C71" s="1004"/>
      <c r="D71" s="1004"/>
      <c r="E71" s="1004"/>
      <c r="F71" s="1004"/>
      <c r="G71" s="1004"/>
      <c r="H71" s="1004"/>
      <c r="I71" s="1004"/>
      <c r="J71" s="1004"/>
      <c r="K71" s="1004"/>
      <c r="L71" s="1004"/>
      <c r="M71" s="1004"/>
      <c r="N71" s="1004"/>
      <c r="O71" s="1004"/>
      <c r="P71" s="1005"/>
      <c r="Q71" s="1006">
        <v>31</v>
      </c>
      <c r="R71" s="1000"/>
      <c r="S71" s="1000"/>
      <c r="T71" s="1000"/>
      <c r="U71" s="1000"/>
      <c r="V71" s="1000">
        <v>28</v>
      </c>
      <c r="W71" s="1000"/>
      <c r="X71" s="1000"/>
      <c r="Y71" s="1000"/>
      <c r="Z71" s="1000"/>
      <c r="AA71" s="1000">
        <v>3</v>
      </c>
      <c r="AB71" s="1000"/>
      <c r="AC71" s="1000"/>
      <c r="AD71" s="1000"/>
      <c r="AE71" s="1000"/>
      <c r="AF71" s="1000">
        <v>3</v>
      </c>
      <c r="AG71" s="1000"/>
      <c r="AH71" s="1000"/>
      <c r="AI71" s="1000"/>
      <c r="AJ71" s="1000"/>
      <c r="AK71" s="1000">
        <v>1</v>
      </c>
      <c r="AL71" s="1000"/>
      <c r="AM71" s="1000"/>
      <c r="AN71" s="1000"/>
      <c r="AO71" s="1000"/>
      <c r="AP71" s="1000" t="s">
        <v>611</v>
      </c>
      <c r="AQ71" s="1000"/>
      <c r="AR71" s="1000"/>
      <c r="AS71" s="1000"/>
      <c r="AT71" s="1000"/>
      <c r="AU71" s="1000" t="s">
        <v>611</v>
      </c>
      <c r="AV71" s="1000"/>
      <c r="AW71" s="1000"/>
      <c r="AX71" s="1000"/>
      <c r="AY71" s="1000"/>
      <c r="AZ71" s="1001"/>
      <c r="BA71" s="1001"/>
      <c r="BB71" s="1001"/>
      <c r="BC71" s="1001"/>
      <c r="BD71" s="1002"/>
      <c r="BE71" s="237"/>
      <c r="BF71" s="237"/>
      <c r="BG71" s="237"/>
      <c r="BH71" s="237"/>
      <c r="BI71" s="237"/>
      <c r="BJ71" s="237"/>
      <c r="BK71" s="237"/>
      <c r="BL71" s="237"/>
      <c r="BM71" s="237"/>
      <c r="BN71" s="237"/>
      <c r="BO71" s="237"/>
      <c r="BP71" s="237"/>
      <c r="BQ71" s="234">
        <v>65</v>
      </c>
      <c r="BR71" s="239"/>
      <c r="BS71" s="974"/>
      <c r="BT71" s="975"/>
      <c r="BU71" s="975"/>
      <c r="BV71" s="975"/>
      <c r="BW71" s="975"/>
      <c r="BX71" s="975"/>
      <c r="BY71" s="975"/>
      <c r="BZ71" s="975"/>
      <c r="CA71" s="975"/>
      <c r="CB71" s="975"/>
      <c r="CC71" s="975"/>
      <c r="CD71" s="975"/>
      <c r="CE71" s="975"/>
      <c r="CF71" s="975"/>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4"/>
      <c r="DW71" s="975"/>
      <c r="DX71" s="975"/>
      <c r="DY71" s="975"/>
      <c r="DZ71" s="976"/>
      <c r="EA71" s="226"/>
    </row>
    <row r="72" spans="1:131" ht="26.25" customHeight="1" x14ac:dyDescent="0.15">
      <c r="A72" s="234">
        <v>5</v>
      </c>
      <c r="B72" s="1003" t="s">
        <v>605</v>
      </c>
      <c r="C72" s="1004"/>
      <c r="D72" s="1004"/>
      <c r="E72" s="1004"/>
      <c r="F72" s="1004"/>
      <c r="G72" s="1004"/>
      <c r="H72" s="1004"/>
      <c r="I72" s="1004"/>
      <c r="J72" s="1004"/>
      <c r="K72" s="1004"/>
      <c r="L72" s="1004"/>
      <c r="M72" s="1004"/>
      <c r="N72" s="1004"/>
      <c r="O72" s="1004"/>
      <c r="P72" s="1005"/>
      <c r="Q72" s="1006"/>
      <c r="R72" s="1000"/>
      <c r="S72" s="1000"/>
      <c r="T72" s="1000"/>
      <c r="U72" s="1000"/>
      <c r="V72" s="1000"/>
      <c r="W72" s="1000"/>
      <c r="X72" s="1000"/>
      <c r="Y72" s="1000"/>
      <c r="Z72" s="1000"/>
      <c r="AA72" s="1000"/>
      <c r="AB72" s="1000"/>
      <c r="AC72" s="1000"/>
      <c r="AD72" s="1000"/>
      <c r="AE72" s="1000"/>
      <c r="AF72" s="1000"/>
      <c r="AG72" s="1000"/>
      <c r="AH72" s="1000"/>
      <c r="AI72" s="1000"/>
      <c r="AJ72" s="1000"/>
      <c r="AK72" s="1000"/>
      <c r="AL72" s="1000"/>
      <c r="AM72" s="1000"/>
      <c r="AN72" s="1000"/>
      <c r="AO72" s="1000"/>
      <c r="AP72" s="1000"/>
      <c r="AQ72" s="1000"/>
      <c r="AR72" s="1000"/>
      <c r="AS72" s="1000"/>
      <c r="AT72" s="1000"/>
      <c r="AU72" s="1000"/>
      <c r="AV72" s="1000"/>
      <c r="AW72" s="1000"/>
      <c r="AX72" s="1000"/>
      <c r="AY72" s="1000"/>
      <c r="AZ72" s="1001"/>
      <c r="BA72" s="1001"/>
      <c r="BB72" s="1001"/>
      <c r="BC72" s="1001"/>
      <c r="BD72" s="1002"/>
      <c r="BE72" s="237"/>
      <c r="BF72" s="237"/>
      <c r="BG72" s="237"/>
      <c r="BH72" s="237"/>
      <c r="BI72" s="237"/>
      <c r="BJ72" s="237"/>
      <c r="BK72" s="237"/>
      <c r="BL72" s="237"/>
      <c r="BM72" s="237"/>
      <c r="BN72" s="237"/>
      <c r="BO72" s="237"/>
      <c r="BP72" s="237"/>
      <c r="BQ72" s="234">
        <v>66</v>
      </c>
      <c r="BR72" s="239"/>
      <c r="BS72" s="974"/>
      <c r="BT72" s="975"/>
      <c r="BU72" s="975"/>
      <c r="BV72" s="975"/>
      <c r="BW72" s="975"/>
      <c r="BX72" s="975"/>
      <c r="BY72" s="975"/>
      <c r="BZ72" s="975"/>
      <c r="CA72" s="975"/>
      <c r="CB72" s="975"/>
      <c r="CC72" s="975"/>
      <c r="CD72" s="975"/>
      <c r="CE72" s="975"/>
      <c r="CF72" s="975"/>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4"/>
      <c r="DW72" s="975"/>
      <c r="DX72" s="975"/>
      <c r="DY72" s="975"/>
      <c r="DZ72" s="976"/>
      <c r="EA72" s="226"/>
    </row>
    <row r="73" spans="1:131" ht="26.25" customHeight="1" x14ac:dyDescent="0.15">
      <c r="A73" s="234">
        <v>6</v>
      </c>
      <c r="B73" s="1003" t="s">
        <v>606</v>
      </c>
      <c r="C73" s="1004"/>
      <c r="D73" s="1004"/>
      <c r="E73" s="1004"/>
      <c r="F73" s="1004"/>
      <c r="G73" s="1004"/>
      <c r="H73" s="1004"/>
      <c r="I73" s="1004"/>
      <c r="J73" s="1004"/>
      <c r="K73" s="1004"/>
      <c r="L73" s="1004"/>
      <c r="M73" s="1004"/>
      <c r="N73" s="1004"/>
      <c r="O73" s="1004"/>
      <c r="P73" s="1005"/>
      <c r="Q73" s="1006">
        <v>8056</v>
      </c>
      <c r="R73" s="1000"/>
      <c r="S73" s="1000"/>
      <c r="T73" s="1000"/>
      <c r="U73" s="1000"/>
      <c r="V73" s="1000">
        <v>6911</v>
      </c>
      <c r="W73" s="1000"/>
      <c r="X73" s="1000"/>
      <c r="Y73" s="1000"/>
      <c r="Z73" s="1000"/>
      <c r="AA73" s="1000">
        <v>1145</v>
      </c>
      <c r="AB73" s="1000"/>
      <c r="AC73" s="1000"/>
      <c r="AD73" s="1000"/>
      <c r="AE73" s="1000"/>
      <c r="AF73" s="1000" t="s">
        <v>611</v>
      </c>
      <c r="AG73" s="1000"/>
      <c r="AH73" s="1000"/>
      <c r="AI73" s="1000"/>
      <c r="AJ73" s="1000"/>
      <c r="AK73" s="1000">
        <v>14</v>
      </c>
      <c r="AL73" s="1000"/>
      <c r="AM73" s="1000"/>
      <c r="AN73" s="1000"/>
      <c r="AO73" s="1000"/>
      <c r="AP73" s="1000" t="s">
        <v>611</v>
      </c>
      <c r="AQ73" s="1000"/>
      <c r="AR73" s="1000"/>
      <c r="AS73" s="1000"/>
      <c r="AT73" s="1000"/>
      <c r="AU73" s="1000" t="s">
        <v>611</v>
      </c>
      <c r="AV73" s="1000"/>
      <c r="AW73" s="1000"/>
      <c r="AX73" s="1000"/>
      <c r="AY73" s="1000"/>
      <c r="AZ73" s="1001"/>
      <c r="BA73" s="1001"/>
      <c r="BB73" s="1001"/>
      <c r="BC73" s="1001"/>
      <c r="BD73" s="1002"/>
      <c r="BE73" s="237"/>
      <c r="BF73" s="237"/>
      <c r="BG73" s="237"/>
      <c r="BH73" s="237"/>
      <c r="BI73" s="237"/>
      <c r="BJ73" s="237"/>
      <c r="BK73" s="237"/>
      <c r="BL73" s="237"/>
      <c r="BM73" s="237"/>
      <c r="BN73" s="237"/>
      <c r="BO73" s="237"/>
      <c r="BP73" s="237"/>
      <c r="BQ73" s="234">
        <v>67</v>
      </c>
      <c r="BR73" s="239"/>
      <c r="BS73" s="974"/>
      <c r="BT73" s="975"/>
      <c r="BU73" s="975"/>
      <c r="BV73" s="975"/>
      <c r="BW73" s="975"/>
      <c r="BX73" s="975"/>
      <c r="BY73" s="975"/>
      <c r="BZ73" s="975"/>
      <c r="CA73" s="975"/>
      <c r="CB73" s="975"/>
      <c r="CC73" s="975"/>
      <c r="CD73" s="975"/>
      <c r="CE73" s="975"/>
      <c r="CF73" s="975"/>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4"/>
      <c r="DW73" s="975"/>
      <c r="DX73" s="975"/>
      <c r="DY73" s="975"/>
      <c r="DZ73" s="976"/>
      <c r="EA73" s="226"/>
    </row>
    <row r="74" spans="1:131" ht="26.25" customHeight="1" x14ac:dyDescent="0.15">
      <c r="A74" s="234">
        <v>7</v>
      </c>
      <c r="B74" s="1003" t="s">
        <v>607</v>
      </c>
      <c r="C74" s="1004"/>
      <c r="D74" s="1004"/>
      <c r="E74" s="1004"/>
      <c r="F74" s="1004"/>
      <c r="G74" s="1004"/>
      <c r="H74" s="1004"/>
      <c r="I74" s="1004"/>
      <c r="J74" s="1004"/>
      <c r="K74" s="1004"/>
      <c r="L74" s="1004"/>
      <c r="M74" s="1004"/>
      <c r="N74" s="1004"/>
      <c r="O74" s="1004"/>
      <c r="P74" s="1005"/>
      <c r="Q74" s="1006">
        <v>1445</v>
      </c>
      <c r="R74" s="1000"/>
      <c r="S74" s="1000"/>
      <c r="T74" s="1000"/>
      <c r="U74" s="1000"/>
      <c r="V74" s="1000">
        <v>1444</v>
      </c>
      <c r="W74" s="1000"/>
      <c r="X74" s="1000"/>
      <c r="Y74" s="1000"/>
      <c r="Z74" s="1000"/>
      <c r="AA74" s="1000">
        <v>1</v>
      </c>
      <c r="AB74" s="1000"/>
      <c r="AC74" s="1000"/>
      <c r="AD74" s="1000"/>
      <c r="AE74" s="1000"/>
      <c r="AF74" s="1000" t="s">
        <v>611</v>
      </c>
      <c r="AG74" s="1000"/>
      <c r="AH74" s="1000"/>
      <c r="AI74" s="1000"/>
      <c r="AJ74" s="1000"/>
      <c r="AK74" s="1000" t="s">
        <v>611</v>
      </c>
      <c r="AL74" s="1000"/>
      <c r="AM74" s="1000"/>
      <c r="AN74" s="1000"/>
      <c r="AO74" s="1000"/>
      <c r="AP74" s="1000" t="s">
        <v>611</v>
      </c>
      <c r="AQ74" s="1000"/>
      <c r="AR74" s="1000"/>
      <c r="AS74" s="1000"/>
      <c r="AT74" s="1000"/>
      <c r="AU74" s="1000" t="s">
        <v>611</v>
      </c>
      <c r="AV74" s="1000"/>
      <c r="AW74" s="1000"/>
      <c r="AX74" s="1000"/>
      <c r="AY74" s="1000"/>
      <c r="AZ74" s="1001"/>
      <c r="BA74" s="1001"/>
      <c r="BB74" s="1001"/>
      <c r="BC74" s="1001"/>
      <c r="BD74" s="1002"/>
      <c r="BE74" s="237"/>
      <c r="BF74" s="237"/>
      <c r="BG74" s="237"/>
      <c r="BH74" s="237"/>
      <c r="BI74" s="237"/>
      <c r="BJ74" s="237"/>
      <c r="BK74" s="237"/>
      <c r="BL74" s="237"/>
      <c r="BM74" s="237"/>
      <c r="BN74" s="237"/>
      <c r="BO74" s="237"/>
      <c r="BP74" s="237"/>
      <c r="BQ74" s="234">
        <v>68</v>
      </c>
      <c r="BR74" s="239"/>
      <c r="BS74" s="974"/>
      <c r="BT74" s="975"/>
      <c r="BU74" s="975"/>
      <c r="BV74" s="975"/>
      <c r="BW74" s="975"/>
      <c r="BX74" s="975"/>
      <c r="BY74" s="975"/>
      <c r="BZ74" s="975"/>
      <c r="CA74" s="975"/>
      <c r="CB74" s="975"/>
      <c r="CC74" s="975"/>
      <c r="CD74" s="975"/>
      <c r="CE74" s="975"/>
      <c r="CF74" s="975"/>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4"/>
      <c r="DW74" s="975"/>
      <c r="DX74" s="975"/>
      <c r="DY74" s="975"/>
      <c r="DZ74" s="976"/>
      <c r="EA74" s="226"/>
    </row>
    <row r="75" spans="1:131" ht="26.25" customHeight="1" x14ac:dyDescent="0.15">
      <c r="A75" s="234">
        <v>8</v>
      </c>
      <c r="B75" s="1003" t="s">
        <v>608</v>
      </c>
      <c r="C75" s="1004"/>
      <c r="D75" s="1004"/>
      <c r="E75" s="1004"/>
      <c r="F75" s="1004"/>
      <c r="G75" s="1004"/>
      <c r="H75" s="1004"/>
      <c r="I75" s="1004"/>
      <c r="J75" s="1004"/>
      <c r="K75" s="1004"/>
      <c r="L75" s="1004"/>
      <c r="M75" s="1004"/>
      <c r="N75" s="1004"/>
      <c r="O75" s="1004"/>
      <c r="P75" s="1005"/>
      <c r="Q75" s="1007">
        <v>1</v>
      </c>
      <c r="R75" s="1008"/>
      <c r="S75" s="1008"/>
      <c r="T75" s="1008"/>
      <c r="U75" s="1009"/>
      <c r="V75" s="1010">
        <v>0</v>
      </c>
      <c r="W75" s="1008"/>
      <c r="X75" s="1008"/>
      <c r="Y75" s="1008"/>
      <c r="Z75" s="1009"/>
      <c r="AA75" s="1010">
        <v>1</v>
      </c>
      <c r="AB75" s="1008"/>
      <c r="AC75" s="1008"/>
      <c r="AD75" s="1008"/>
      <c r="AE75" s="1009"/>
      <c r="AF75" s="1000" t="s">
        <v>611</v>
      </c>
      <c r="AG75" s="1000"/>
      <c r="AH75" s="1000"/>
      <c r="AI75" s="1000"/>
      <c r="AJ75" s="1000"/>
      <c r="AK75" s="1000" t="s">
        <v>611</v>
      </c>
      <c r="AL75" s="1000"/>
      <c r="AM75" s="1000"/>
      <c r="AN75" s="1000"/>
      <c r="AO75" s="1000"/>
      <c r="AP75" s="1000" t="s">
        <v>611</v>
      </c>
      <c r="AQ75" s="1000"/>
      <c r="AR75" s="1000"/>
      <c r="AS75" s="1000"/>
      <c r="AT75" s="1000"/>
      <c r="AU75" s="1000" t="s">
        <v>611</v>
      </c>
      <c r="AV75" s="1000"/>
      <c r="AW75" s="1000"/>
      <c r="AX75" s="1000"/>
      <c r="AY75" s="1000"/>
      <c r="AZ75" s="1001"/>
      <c r="BA75" s="1001"/>
      <c r="BB75" s="1001"/>
      <c r="BC75" s="1001"/>
      <c r="BD75" s="1002"/>
      <c r="BE75" s="237"/>
      <c r="BF75" s="237"/>
      <c r="BG75" s="237"/>
      <c r="BH75" s="237"/>
      <c r="BI75" s="237"/>
      <c r="BJ75" s="237"/>
      <c r="BK75" s="237"/>
      <c r="BL75" s="237"/>
      <c r="BM75" s="237"/>
      <c r="BN75" s="237"/>
      <c r="BO75" s="237"/>
      <c r="BP75" s="237"/>
      <c r="BQ75" s="234">
        <v>69</v>
      </c>
      <c r="BR75" s="239"/>
      <c r="BS75" s="974"/>
      <c r="BT75" s="975"/>
      <c r="BU75" s="975"/>
      <c r="BV75" s="975"/>
      <c r="BW75" s="975"/>
      <c r="BX75" s="975"/>
      <c r="BY75" s="975"/>
      <c r="BZ75" s="975"/>
      <c r="CA75" s="975"/>
      <c r="CB75" s="975"/>
      <c r="CC75" s="975"/>
      <c r="CD75" s="975"/>
      <c r="CE75" s="975"/>
      <c r="CF75" s="975"/>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4"/>
      <c r="DW75" s="975"/>
      <c r="DX75" s="975"/>
      <c r="DY75" s="975"/>
      <c r="DZ75" s="976"/>
      <c r="EA75" s="226"/>
    </row>
    <row r="76" spans="1:131" ht="26.25" customHeight="1" x14ac:dyDescent="0.15">
      <c r="A76" s="234">
        <v>9</v>
      </c>
      <c r="B76" s="1003" t="s">
        <v>609</v>
      </c>
      <c r="C76" s="1004"/>
      <c r="D76" s="1004"/>
      <c r="E76" s="1004"/>
      <c r="F76" s="1004"/>
      <c r="G76" s="1004"/>
      <c r="H76" s="1004"/>
      <c r="I76" s="1004"/>
      <c r="J76" s="1004"/>
      <c r="K76" s="1004"/>
      <c r="L76" s="1004"/>
      <c r="M76" s="1004"/>
      <c r="N76" s="1004"/>
      <c r="O76" s="1004"/>
      <c r="P76" s="1005"/>
      <c r="Q76" s="1007">
        <v>59</v>
      </c>
      <c r="R76" s="1008"/>
      <c r="S76" s="1008"/>
      <c r="T76" s="1008"/>
      <c r="U76" s="1009"/>
      <c r="V76" s="1010">
        <v>33</v>
      </c>
      <c r="W76" s="1008"/>
      <c r="X76" s="1008"/>
      <c r="Y76" s="1008"/>
      <c r="Z76" s="1009"/>
      <c r="AA76" s="1010">
        <v>26</v>
      </c>
      <c r="AB76" s="1008"/>
      <c r="AC76" s="1008"/>
      <c r="AD76" s="1008"/>
      <c r="AE76" s="1009"/>
      <c r="AF76" s="1000" t="s">
        <v>611</v>
      </c>
      <c r="AG76" s="1000"/>
      <c r="AH76" s="1000"/>
      <c r="AI76" s="1000"/>
      <c r="AJ76" s="1000"/>
      <c r="AK76" s="1000" t="s">
        <v>611</v>
      </c>
      <c r="AL76" s="1000"/>
      <c r="AM76" s="1000"/>
      <c r="AN76" s="1000"/>
      <c r="AO76" s="1000"/>
      <c r="AP76" s="1000" t="s">
        <v>611</v>
      </c>
      <c r="AQ76" s="1000"/>
      <c r="AR76" s="1000"/>
      <c r="AS76" s="1000"/>
      <c r="AT76" s="1000"/>
      <c r="AU76" s="1000" t="s">
        <v>611</v>
      </c>
      <c r="AV76" s="1000"/>
      <c r="AW76" s="1000"/>
      <c r="AX76" s="1000"/>
      <c r="AY76" s="1000"/>
      <c r="AZ76" s="1001"/>
      <c r="BA76" s="1001"/>
      <c r="BB76" s="1001"/>
      <c r="BC76" s="1001"/>
      <c r="BD76" s="1002"/>
      <c r="BE76" s="237"/>
      <c r="BF76" s="237"/>
      <c r="BG76" s="237"/>
      <c r="BH76" s="237"/>
      <c r="BI76" s="237"/>
      <c r="BJ76" s="237"/>
      <c r="BK76" s="237"/>
      <c r="BL76" s="237"/>
      <c r="BM76" s="237"/>
      <c r="BN76" s="237"/>
      <c r="BO76" s="237"/>
      <c r="BP76" s="237"/>
      <c r="BQ76" s="234">
        <v>70</v>
      </c>
      <c r="BR76" s="239"/>
      <c r="BS76" s="974"/>
      <c r="BT76" s="975"/>
      <c r="BU76" s="975"/>
      <c r="BV76" s="975"/>
      <c r="BW76" s="975"/>
      <c r="BX76" s="975"/>
      <c r="BY76" s="975"/>
      <c r="BZ76" s="975"/>
      <c r="CA76" s="975"/>
      <c r="CB76" s="975"/>
      <c r="CC76" s="975"/>
      <c r="CD76" s="975"/>
      <c r="CE76" s="975"/>
      <c r="CF76" s="975"/>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4"/>
      <c r="DW76" s="975"/>
      <c r="DX76" s="975"/>
      <c r="DY76" s="975"/>
      <c r="DZ76" s="976"/>
      <c r="EA76" s="226"/>
    </row>
    <row r="77" spans="1:131" ht="26.25" customHeight="1" x14ac:dyDescent="0.15">
      <c r="A77" s="234">
        <v>10</v>
      </c>
      <c r="B77" s="1003" t="s">
        <v>610</v>
      </c>
      <c r="C77" s="1004"/>
      <c r="D77" s="1004"/>
      <c r="E77" s="1004"/>
      <c r="F77" s="1004"/>
      <c r="G77" s="1004"/>
      <c r="H77" s="1004"/>
      <c r="I77" s="1004"/>
      <c r="J77" s="1004"/>
      <c r="K77" s="1004"/>
      <c r="L77" s="1004"/>
      <c r="M77" s="1004"/>
      <c r="N77" s="1004"/>
      <c r="O77" s="1004"/>
      <c r="P77" s="1005"/>
      <c r="Q77" s="1007">
        <v>42</v>
      </c>
      <c r="R77" s="1008"/>
      <c r="S77" s="1008"/>
      <c r="T77" s="1008"/>
      <c r="U77" s="1009"/>
      <c r="V77" s="1010">
        <v>41</v>
      </c>
      <c r="W77" s="1008"/>
      <c r="X77" s="1008"/>
      <c r="Y77" s="1008"/>
      <c r="Z77" s="1009"/>
      <c r="AA77" s="1010">
        <v>1</v>
      </c>
      <c r="AB77" s="1008"/>
      <c r="AC77" s="1008"/>
      <c r="AD77" s="1008"/>
      <c r="AE77" s="1009"/>
      <c r="AF77" s="1000" t="s">
        <v>611</v>
      </c>
      <c r="AG77" s="1000"/>
      <c r="AH77" s="1000"/>
      <c r="AI77" s="1000"/>
      <c r="AJ77" s="1000"/>
      <c r="AK77" s="1000" t="s">
        <v>611</v>
      </c>
      <c r="AL77" s="1000"/>
      <c r="AM77" s="1000"/>
      <c r="AN77" s="1000"/>
      <c r="AO77" s="1000"/>
      <c r="AP77" s="1000" t="s">
        <v>611</v>
      </c>
      <c r="AQ77" s="1000"/>
      <c r="AR77" s="1000"/>
      <c r="AS77" s="1000"/>
      <c r="AT77" s="1000"/>
      <c r="AU77" s="1000" t="s">
        <v>611</v>
      </c>
      <c r="AV77" s="1000"/>
      <c r="AW77" s="1000"/>
      <c r="AX77" s="1000"/>
      <c r="AY77" s="1000"/>
      <c r="AZ77" s="1001"/>
      <c r="BA77" s="1001"/>
      <c r="BB77" s="1001"/>
      <c r="BC77" s="1001"/>
      <c r="BD77" s="1002"/>
      <c r="BE77" s="237"/>
      <c r="BF77" s="237"/>
      <c r="BG77" s="237"/>
      <c r="BH77" s="237"/>
      <c r="BI77" s="237"/>
      <c r="BJ77" s="237"/>
      <c r="BK77" s="237"/>
      <c r="BL77" s="237"/>
      <c r="BM77" s="237"/>
      <c r="BN77" s="237"/>
      <c r="BO77" s="237"/>
      <c r="BP77" s="237"/>
      <c r="BQ77" s="234">
        <v>71</v>
      </c>
      <c r="BR77" s="239"/>
      <c r="BS77" s="974"/>
      <c r="BT77" s="975"/>
      <c r="BU77" s="975"/>
      <c r="BV77" s="975"/>
      <c r="BW77" s="975"/>
      <c r="BX77" s="975"/>
      <c r="BY77" s="975"/>
      <c r="BZ77" s="975"/>
      <c r="CA77" s="975"/>
      <c r="CB77" s="975"/>
      <c r="CC77" s="975"/>
      <c r="CD77" s="975"/>
      <c r="CE77" s="975"/>
      <c r="CF77" s="975"/>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4"/>
      <c r="DW77" s="975"/>
      <c r="DX77" s="975"/>
      <c r="DY77" s="975"/>
      <c r="DZ77" s="976"/>
      <c r="EA77" s="226"/>
    </row>
    <row r="78" spans="1:131" ht="26.25" customHeight="1" x14ac:dyDescent="0.15">
      <c r="A78" s="234">
        <v>11</v>
      </c>
      <c r="B78" s="1003" t="s">
        <v>601</v>
      </c>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37"/>
      <c r="BF78" s="237"/>
      <c r="BG78" s="237"/>
      <c r="BH78" s="237"/>
      <c r="BI78" s="237"/>
      <c r="BJ78" s="226"/>
      <c r="BK78" s="226"/>
      <c r="BL78" s="226"/>
      <c r="BM78" s="226"/>
      <c r="BN78" s="226"/>
      <c r="BO78" s="237"/>
      <c r="BP78" s="237"/>
      <c r="BQ78" s="234">
        <v>72</v>
      </c>
      <c r="BR78" s="239"/>
      <c r="BS78" s="974"/>
      <c r="BT78" s="975"/>
      <c r="BU78" s="975"/>
      <c r="BV78" s="975"/>
      <c r="BW78" s="975"/>
      <c r="BX78" s="975"/>
      <c r="BY78" s="975"/>
      <c r="BZ78" s="975"/>
      <c r="CA78" s="975"/>
      <c r="CB78" s="975"/>
      <c r="CC78" s="975"/>
      <c r="CD78" s="975"/>
      <c r="CE78" s="975"/>
      <c r="CF78" s="975"/>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4"/>
      <c r="DW78" s="975"/>
      <c r="DX78" s="975"/>
      <c r="DY78" s="975"/>
      <c r="DZ78" s="976"/>
      <c r="EA78" s="226"/>
    </row>
    <row r="79" spans="1:131" ht="26.25" customHeight="1" x14ac:dyDescent="0.15">
      <c r="A79" s="234">
        <v>12</v>
      </c>
      <c r="B79" s="1003" t="s">
        <v>598</v>
      </c>
      <c r="C79" s="1004"/>
      <c r="D79" s="1004"/>
      <c r="E79" s="1004"/>
      <c r="F79" s="1004"/>
      <c r="G79" s="1004"/>
      <c r="H79" s="1004"/>
      <c r="I79" s="1004"/>
      <c r="J79" s="1004"/>
      <c r="K79" s="1004"/>
      <c r="L79" s="1004"/>
      <c r="M79" s="1004"/>
      <c r="N79" s="1004"/>
      <c r="O79" s="1004"/>
      <c r="P79" s="1005"/>
      <c r="Q79" s="1006">
        <v>798</v>
      </c>
      <c r="R79" s="1000"/>
      <c r="S79" s="1000"/>
      <c r="T79" s="1000"/>
      <c r="U79" s="1000"/>
      <c r="V79" s="1000">
        <v>745</v>
      </c>
      <c r="W79" s="1000"/>
      <c r="X79" s="1000"/>
      <c r="Y79" s="1000"/>
      <c r="Z79" s="1000"/>
      <c r="AA79" s="1000">
        <v>53</v>
      </c>
      <c r="AB79" s="1000"/>
      <c r="AC79" s="1000"/>
      <c r="AD79" s="1000"/>
      <c r="AE79" s="1000"/>
      <c r="AF79" s="1000">
        <v>53</v>
      </c>
      <c r="AG79" s="1000"/>
      <c r="AH79" s="1000"/>
      <c r="AI79" s="1000"/>
      <c r="AJ79" s="1000"/>
      <c r="AK79" s="1000">
        <v>0</v>
      </c>
      <c r="AL79" s="1000"/>
      <c r="AM79" s="1000"/>
      <c r="AN79" s="1000"/>
      <c r="AO79" s="1000"/>
      <c r="AP79" s="1000" t="s">
        <v>611</v>
      </c>
      <c r="AQ79" s="1000"/>
      <c r="AR79" s="1000"/>
      <c r="AS79" s="1000"/>
      <c r="AT79" s="1000"/>
      <c r="AU79" s="1000" t="s">
        <v>611</v>
      </c>
      <c r="AV79" s="1000"/>
      <c r="AW79" s="1000"/>
      <c r="AX79" s="1000"/>
      <c r="AY79" s="1000"/>
      <c r="AZ79" s="1001"/>
      <c r="BA79" s="1001"/>
      <c r="BB79" s="1001"/>
      <c r="BC79" s="1001"/>
      <c r="BD79" s="1002"/>
      <c r="BE79" s="237"/>
      <c r="BF79" s="237"/>
      <c r="BG79" s="237"/>
      <c r="BH79" s="237"/>
      <c r="BI79" s="237"/>
      <c r="BJ79" s="226"/>
      <c r="BK79" s="226"/>
      <c r="BL79" s="226"/>
      <c r="BM79" s="226"/>
      <c r="BN79" s="226"/>
      <c r="BO79" s="237"/>
      <c r="BP79" s="237"/>
      <c r="BQ79" s="234">
        <v>73</v>
      </c>
      <c r="BR79" s="239"/>
      <c r="BS79" s="974"/>
      <c r="BT79" s="975"/>
      <c r="BU79" s="975"/>
      <c r="BV79" s="975"/>
      <c r="BW79" s="975"/>
      <c r="BX79" s="975"/>
      <c r="BY79" s="975"/>
      <c r="BZ79" s="975"/>
      <c r="CA79" s="975"/>
      <c r="CB79" s="975"/>
      <c r="CC79" s="975"/>
      <c r="CD79" s="975"/>
      <c r="CE79" s="975"/>
      <c r="CF79" s="975"/>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4"/>
      <c r="DW79" s="975"/>
      <c r="DX79" s="975"/>
      <c r="DY79" s="975"/>
      <c r="DZ79" s="976"/>
      <c r="EA79" s="226"/>
    </row>
    <row r="80" spans="1:131" ht="26.25" customHeight="1" x14ac:dyDescent="0.15">
      <c r="A80" s="234">
        <v>13</v>
      </c>
      <c r="B80" s="1003" t="s">
        <v>603</v>
      </c>
      <c r="C80" s="1004"/>
      <c r="D80" s="1004"/>
      <c r="E80" s="1004"/>
      <c r="F80" s="1004"/>
      <c r="G80" s="1004"/>
      <c r="H80" s="1004"/>
      <c r="I80" s="1004"/>
      <c r="J80" s="1004"/>
      <c r="K80" s="1004"/>
      <c r="L80" s="1004"/>
      <c r="M80" s="1004"/>
      <c r="N80" s="1004"/>
      <c r="O80" s="1004"/>
      <c r="P80" s="1005"/>
      <c r="Q80" s="1006">
        <v>254237</v>
      </c>
      <c r="R80" s="1000"/>
      <c r="S80" s="1000"/>
      <c r="T80" s="1000"/>
      <c r="U80" s="1000"/>
      <c r="V80" s="1000">
        <v>237960</v>
      </c>
      <c r="W80" s="1000"/>
      <c r="X80" s="1000"/>
      <c r="Y80" s="1000"/>
      <c r="Z80" s="1000"/>
      <c r="AA80" s="1000">
        <v>16277</v>
      </c>
      <c r="AB80" s="1000"/>
      <c r="AC80" s="1000"/>
      <c r="AD80" s="1000"/>
      <c r="AE80" s="1000"/>
      <c r="AF80" s="1000">
        <v>16277</v>
      </c>
      <c r="AG80" s="1000"/>
      <c r="AH80" s="1000"/>
      <c r="AI80" s="1000"/>
      <c r="AJ80" s="1000"/>
      <c r="AK80" s="1000">
        <v>534</v>
      </c>
      <c r="AL80" s="1000"/>
      <c r="AM80" s="1000"/>
      <c r="AN80" s="1000"/>
      <c r="AO80" s="1000"/>
      <c r="AP80" s="1000" t="s">
        <v>611</v>
      </c>
      <c r="AQ80" s="1000"/>
      <c r="AR80" s="1000"/>
      <c r="AS80" s="1000"/>
      <c r="AT80" s="1000"/>
      <c r="AU80" s="1000" t="s">
        <v>611</v>
      </c>
      <c r="AV80" s="1000"/>
      <c r="AW80" s="1000"/>
      <c r="AX80" s="1000"/>
      <c r="AY80" s="1000"/>
      <c r="AZ80" s="1001"/>
      <c r="BA80" s="1001"/>
      <c r="BB80" s="1001"/>
      <c r="BC80" s="1001"/>
      <c r="BD80" s="1002"/>
      <c r="BE80" s="237"/>
      <c r="BF80" s="237"/>
      <c r="BG80" s="237"/>
      <c r="BH80" s="237"/>
      <c r="BI80" s="237"/>
      <c r="BJ80" s="237"/>
      <c r="BK80" s="237"/>
      <c r="BL80" s="237"/>
      <c r="BM80" s="237"/>
      <c r="BN80" s="237"/>
      <c r="BO80" s="237"/>
      <c r="BP80" s="237"/>
      <c r="BQ80" s="234">
        <v>74</v>
      </c>
      <c r="BR80" s="239"/>
      <c r="BS80" s="974"/>
      <c r="BT80" s="975"/>
      <c r="BU80" s="975"/>
      <c r="BV80" s="975"/>
      <c r="BW80" s="975"/>
      <c r="BX80" s="975"/>
      <c r="BY80" s="975"/>
      <c r="BZ80" s="975"/>
      <c r="CA80" s="975"/>
      <c r="CB80" s="975"/>
      <c r="CC80" s="975"/>
      <c r="CD80" s="975"/>
      <c r="CE80" s="975"/>
      <c r="CF80" s="975"/>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4"/>
      <c r="DW80" s="975"/>
      <c r="DX80" s="975"/>
      <c r="DY80" s="975"/>
      <c r="DZ80" s="976"/>
      <c r="EA80" s="226"/>
    </row>
    <row r="81" spans="1:131" ht="26.25" customHeight="1" x14ac:dyDescent="0.15">
      <c r="A81" s="234">
        <v>14</v>
      </c>
      <c r="B81" s="1003" t="s">
        <v>602</v>
      </c>
      <c r="C81" s="1004"/>
      <c r="D81" s="1004"/>
      <c r="E81" s="1004"/>
      <c r="F81" s="1004"/>
      <c r="G81" s="1004"/>
      <c r="H81" s="1004"/>
      <c r="I81" s="1004"/>
      <c r="J81" s="1004"/>
      <c r="K81" s="1004"/>
      <c r="L81" s="1004"/>
      <c r="M81" s="1004"/>
      <c r="N81" s="1004"/>
      <c r="O81" s="1004"/>
      <c r="P81" s="1005"/>
      <c r="Q81" s="1006">
        <v>364</v>
      </c>
      <c r="R81" s="1000"/>
      <c r="S81" s="1000"/>
      <c r="T81" s="1000"/>
      <c r="U81" s="1000"/>
      <c r="V81" s="1000">
        <v>175</v>
      </c>
      <c r="W81" s="1000"/>
      <c r="X81" s="1000"/>
      <c r="Y81" s="1000"/>
      <c r="Z81" s="1000"/>
      <c r="AA81" s="1000">
        <v>189</v>
      </c>
      <c r="AB81" s="1000"/>
      <c r="AC81" s="1000"/>
      <c r="AD81" s="1000"/>
      <c r="AE81" s="1000"/>
      <c r="AF81" s="1000">
        <v>189</v>
      </c>
      <c r="AG81" s="1000"/>
      <c r="AH81" s="1000"/>
      <c r="AI81" s="1000"/>
      <c r="AJ81" s="1000"/>
      <c r="AK81" s="1000" t="s">
        <v>611</v>
      </c>
      <c r="AL81" s="1000"/>
      <c r="AM81" s="1000"/>
      <c r="AN81" s="1000"/>
      <c r="AO81" s="1000"/>
      <c r="AP81" s="1000" t="s">
        <v>611</v>
      </c>
      <c r="AQ81" s="1000"/>
      <c r="AR81" s="1000"/>
      <c r="AS81" s="1000"/>
      <c r="AT81" s="1000"/>
      <c r="AU81" s="1000" t="s">
        <v>611</v>
      </c>
      <c r="AV81" s="1000"/>
      <c r="AW81" s="1000"/>
      <c r="AX81" s="1000"/>
      <c r="AY81" s="1000"/>
      <c r="AZ81" s="1001"/>
      <c r="BA81" s="1001"/>
      <c r="BB81" s="1001"/>
      <c r="BC81" s="1001"/>
      <c r="BD81" s="1002"/>
      <c r="BE81" s="237"/>
      <c r="BF81" s="237"/>
      <c r="BG81" s="237"/>
      <c r="BH81" s="237"/>
      <c r="BI81" s="237"/>
      <c r="BJ81" s="237"/>
      <c r="BK81" s="237"/>
      <c r="BL81" s="237"/>
      <c r="BM81" s="237"/>
      <c r="BN81" s="237"/>
      <c r="BO81" s="237"/>
      <c r="BP81" s="237"/>
      <c r="BQ81" s="234">
        <v>75</v>
      </c>
      <c r="BR81" s="239"/>
      <c r="BS81" s="974"/>
      <c r="BT81" s="975"/>
      <c r="BU81" s="975"/>
      <c r="BV81" s="975"/>
      <c r="BW81" s="975"/>
      <c r="BX81" s="975"/>
      <c r="BY81" s="975"/>
      <c r="BZ81" s="975"/>
      <c r="CA81" s="975"/>
      <c r="CB81" s="975"/>
      <c r="CC81" s="975"/>
      <c r="CD81" s="975"/>
      <c r="CE81" s="975"/>
      <c r="CF81" s="975"/>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4"/>
      <c r="DW81" s="975"/>
      <c r="DX81" s="975"/>
      <c r="DY81" s="975"/>
      <c r="DZ81" s="976"/>
      <c r="EA81" s="226"/>
    </row>
    <row r="82" spans="1:131" ht="26.25" customHeight="1" x14ac:dyDescent="0.15">
      <c r="A82" s="23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37"/>
      <c r="BF82" s="237"/>
      <c r="BG82" s="237"/>
      <c r="BH82" s="237"/>
      <c r="BI82" s="237"/>
      <c r="BJ82" s="237"/>
      <c r="BK82" s="237"/>
      <c r="BL82" s="237"/>
      <c r="BM82" s="237"/>
      <c r="BN82" s="237"/>
      <c r="BO82" s="237"/>
      <c r="BP82" s="237"/>
      <c r="BQ82" s="234">
        <v>76</v>
      </c>
      <c r="BR82" s="239"/>
      <c r="BS82" s="974"/>
      <c r="BT82" s="975"/>
      <c r="BU82" s="975"/>
      <c r="BV82" s="975"/>
      <c r="BW82" s="975"/>
      <c r="BX82" s="975"/>
      <c r="BY82" s="975"/>
      <c r="BZ82" s="975"/>
      <c r="CA82" s="975"/>
      <c r="CB82" s="975"/>
      <c r="CC82" s="975"/>
      <c r="CD82" s="975"/>
      <c r="CE82" s="975"/>
      <c r="CF82" s="975"/>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4"/>
      <c r="DW82" s="975"/>
      <c r="DX82" s="975"/>
      <c r="DY82" s="975"/>
      <c r="DZ82" s="976"/>
      <c r="EA82" s="226"/>
    </row>
    <row r="83" spans="1:131" ht="26.25" customHeight="1" x14ac:dyDescent="0.15">
      <c r="A83" s="23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37"/>
      <c r="BF83" s="237"/>
      <c r="BG83" s="237"/>
      <c r="BH83" s="237"/>
      <c r="BI83" s="237"/>
      <c r="BJ83" s="237"/>
      <c r="BK83" s="237"/>
      <c r="BL83" s="237"/>
      <c r="BM83" s="237"/>
      <c r="BN83" s="237"/>
      <c r="BO83" s="237"/>
      <c r="BP83" s="237"/>
      <c r="BQ83" s="234">
        <v>77</v>
      </c>
      <c r="BR83" s="239"/>
      <c r="BS83" s="974"/>
      <c r="BT83" s="975"/>
      <c r="BU83" s="975"/>
      <c r="BV83" s="975"/>
      <c r="BW83" s="975"/>
      <c r="BX83" s="975"/>
      <c r="BY83" s="975"/>
      <c r="BZ83" s="975"/>
      <c r="CA83" s="975"/>
      <c r="CB83" s="975"/>
      <c r="CC83" s="975"/>
      <c r="CD83" s="975"/>
      <c r="CE83" s="975"/>
      <c r="CF83" s="975"/>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4"/>
      <c r="DW83" s="975"/>
      <c r="DX83" s="975"/>
      <c r="DY83" s="975"/>
      <c r="DZ83" s="976"/>
      <c r="EA83" s="226"/>
    </row>
    <row r="84" spans="1:131" ht="26.25" customHeight="1" x14ac:dyDescent="0.15">
      <c r="A84" s="23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37"/>
      <c r="BF84" s="237"/>
      <c r="BG84" s="237"/>
      <c r="BH84" s="237"/>
      <c r="BI84" s="237"/>
      <c r="BJ84" s="237"/>
      <c r="BK84" s="237"/>
      <c r="BL84" s="237"/>
      <c r="BM84" s="237"/>
      <c r="BN84" s="237"/>
      <c r="BO84" s="237"/>
      <c r="BP84" s="237"/>
      <c r="BQ84" s="234">
        <v>78</v>
      </c>
      <c r="BR84" s="239"/>
      <c r="BS84" s="974"/>
      <c r="BT84" s="975"/>
      <c r="BU84" s="975"/>
      <c r="BV84" s="975"/>
      <c r="BW84" s="975"/>
      <c r="BX84" s="975"/>
      <c r="BY84" s="975"/>
      <c r="BZ84" s="975"/>
      <c r="CA84" s="975"/>
      <c r="CB84" s="975"/>
      <c r="CC84" s="975"/>
      <c r="CD84" s="975"/>
      <c r="CE84" s="975"/>
      <c r="CF84" s="975"/>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4"/>
      <c r="DW84" s="975"/>
      <c r="DX84" s="975"/>
      <c r="DY84" s="975"/>
      <c r="DZ84" s="976"/>
      <c r="EA84" s="226"/>
    </row>
    <row r="85" spans="1:131" ht="26.25" customHeight="1" x14ac:dyDescent="0.15">
      <c r="A85" s="23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37"/>
      <c r="BF85" s="237"/>
      <c r="BG85" s="237"/>
      <c r="BH85" s="237"/>
      <c r="BI85" s="237"/>
      <c r="BJ85" s="237"/>
      <c r="BK85" s="237"/>
      <c r="BL85" s="237"/>
      <c r="BM85" s="237"/>
      <c r="BN85" s="237"/>
      <c r="BO85" s="237"/>
      <c r="BP85" s="237"/>
      <c r="BQ85" s="234">
        <v>79</v>
      </c>
      <c r="BR85" s="239"/>
      <c r="BS85" s="974"/>
      <c r="BT85" s="975"/>
      <c r="BU85" s="975"/>
      <c r="BV85" s="975"/>
      <c r="BW85" s="975"/>
      <c r="BX85" s="975"/>
      <c r="BY85" s="975"/>
      <c r="BZ85" s="975"/>
      <c r="CA85" s="975"/>
      <c r="CB85" s="975"/>
      <c r="CC85" s="975"/>
      <c r="CD85" s="975"/>
      <c r="CE85" s="975"/>
      <c r="CF85" s="975"/>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4"/>
      <c r="DW85" s="975"/>
      <c r="DX85" s="975"/>
      <c r="DY85" s="975"/>
      <c r="DZ85" s="976"/>
      <c r="EA85" s="226"/>
    </row>
    <row r="86" spans="1:131" ht="26.25" customHeight="1" x14ac:dyDescent="0.15">
      <c r="A86" s="23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37"/>
      <c r="BF86" s="237"/>
      <c r="BG86" s="237"/>
      <c r="BH86" s="237"/>
      <c r="BI86" s="237"/>
      <c r="BJ86" s="237"/>
      <c r="BK86" s="237"/>
      <c r="BL86" s="237"/>
      <c r="BM86" s="237"/>
      <c r="BN86" s="237"/>
      <c r="BO86" s="237"/>
      <c r="BP86" s="237"/>
      <c r="BQ86" s="234">
        <v>80</v>
      </c>
      <c r="BR86" s="239"/>
      <c r="BS86" s="974"/>
      <c r="BT86" s="975"/>
      <c r="BU86" s="975"/>
      <c r="BV86" s="975"/>
      <c r="BW86" s="975"/>
      <c r="BX86" s="975"/>
      <c r="BY86" s="975"/>
      <c r="BZ86" s="975"/>
      <c r="CA86" s="975"/>
      <c r="CB86" s="975"/>
      <c r="CC86" s="975"/>
      <c r="CD86" s="975"/>
      <c r="CE86" s="975"/>
      <c r="CF86" s="975"/>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4"/>
      <c r="DW86" s="975"/>
      <c r="DX86" s="975"/>
      <c r="DY86" s="975"/>
      <c r="DZ86" s="976"/>
      <c r="EA86" s="226"/>
    </row>
    <row r="87" spans="1:131" ht="26.25" customHeight="1" x14ac:dyDescent="0.15">
      <c r="A87" s="240">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37"/>
      <c r="BF87" s="237"/>
      <c r="BG87" s="237"/>
      <c r="BH87" s="237"/>
      <c r="BI87" s="237"/>
      <c r="BJ87" s="237"/>
      <c r="BK87" s="237"/>
      <c r="BL87" s="237"/>
      <c r="BM87" s="237"/>
      <c r="BN87" s="237"/>
      <c r="BO87" s="237"/>
      <c r="BP87" s="237"/>
      <c r="BQ87" s="234">
        <v>81</v>
      </c>
      <c r="BR87" s="239"/>
      <c r="BS87" s="974"/>
      <c r="BT87" s="975"/>
      <c r="BU87" s="975"/>
      <c r="BV87" s="975"/>
      <c r="BW87" s="975"/>
      <c r="BX87" s="975"/>
      <c r="BY87" s="975"/>
      <c r="BZ87" s="975"/>
      <c r="CA87" s="975"/>
      <c r="CB87" s="975"/>
      <c r="CC87" s="975"/>
      <c r="CD87" s="975"/>
      <c r="CE87" s="975"/>
      <c r="CF87" s="975"/>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4"/>
      <c r="DW87" s="975"/>
      <c r="DX87" s="975"/>
      <c r="DY87" s="975"/>
      <c r="DZ87" s="976"/>
      <c r="EA87" s="226"/>
    </row>
    <row r="88" spans="1:131" ht="26.25" customHeight="1" thickBot="1" x14ac:dyDescent="0.2">
      <c r="A88" s="236" t="s">
        <v>390</v>
      </c>
      <c r="B88" s="966" t="s">
        <v>423</v>
      </c>
      <c r="C88" s="967"/>
      <c r="D88" s="967"/>
      <c r="E88" s="967"/>
      <c r="F88" s="967"/>
      <c r="G88" s="967"/>
      <c r="H88" s="967"/>
      <c r="I88" s="967"/>
      <c r="J88" s="967"/>
      <c r="K88" s="967"/>
      <c r="L88" s="967"/>
      <c r="M88" s="967"/>
      <c r="N88" s="967"/>
      <c r="O88" s="967"/>
      <c r="P88" s="977"/>
      <c r="Q88" s="991"/>
      <c r="R88" s="992"/>
      <c r="S88" s="992"/>
      <c r="T88" s="992"/>
      <c r="U88" s="992"/>
      <c r="V88" s="992"/>
      <c r="W88" s="992"/>
      <c r="X88" s="992"/>
      <c r="Y88" s="992"/>
      <c r="Z88" s="992"/>
      <c r="AA88" s="992"/>
      <c r="AB88" s="992"/>
      <c r="AC88" s="992"/>
      <c r="AD88" s="992"/>
      <c r="AE88" s="992"/>
      <c r="AF88" s="988">
        <v>16569</v>
      </c>
      <c r="AG88" s="988"/>
      <c r="AH88" s="988"/>
      <c r="AI88" s="988"/>
      <c r="AJ88" s="988"/>
      <c r="AK88" s="992"/>
      <c r="AL88" s="992"/>
      <c r="AM88" s="992"/>
      <c r="AN88" s="992"/>
      <c r="AO88" s="992"/>
      <c r="AP88" s="988">
        <v>3493</v>
      </c>
      <c r="AQ88" s="988"/>
      <c r="AR88" s="988"/>
      <c r="AS88" s="988"/>
      <c r="AT88" s="988"/>
      <c r="AU88" s="988">
        <v>3098</v>
      </c>
      <c r="AV88" s="988"/>
      <c r="AW88" s="988"/>
      <c r="AX88" s="988"/>
      <c r="AY88" s="988"/>
      <c r="AZ88" s="989"/>
      <c r="BA88" s="989"/>
      <c r="BB88" s="989"/>
      <c r="BC88" s="989"/>
      <c r="BD88" s="990"/>
      <c r="BE88" s="237"/>
      <c r="BF88" s="237"/>
      <c r="BG88" s="237"/>
      <c r="BH88" s="237"/>
      <c r="BI88" s="237"/>
      <c r="BJ88" s="237"/>
      <c r="BK88" s="237"/>
      <c r="BL88" s="237"/>
      <c r="BM88" s="237"/>
      <c r="BN88" s="237"/>
      <c r="BO88" s="237"/>
      <c r="BP88" s="237"/>
      <c r="BQ88" s="234">
        <v>82</v>
      </c>
      <c r="BR88" s="239"/>
      <c r="BS88" s="974"/>
      <c r="BT88" s="975"/>
      <c r="BU88" s="975"/>
      <c r="BV88" s="975"/>
      <c r="BW88" s="975"/>
      <c r="BX88" s="975"/>
      <c r="BY88" s="975"/>
      <c r="BZ88" s="975"/>
      <c r="CA88" s="975"/>
      <c r="CB88" s="975"/>
      <c r="CC88" s="975"/>
      <c r="CD88" s="975"/>
      <c r="CE88" s="975"/>
      <c r="CF88" s="975"/>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4"/>
      <c r="DW88" s="975"/>
      <c r="DX88" s="975"/>
      <c r="DY88" s="975"/>
      <c r="DZ88" s="976"/>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74"/>
      <c r="BT89" s="975"/>
      <c r="BU89" s="975"/>
      <c r="BV89" s="975"/>
      <c r="BW89" s="975"/>
      <c r="BX89" s="975"/>
      <c r="BY89" s="975"/>
      <c r="BZ89" s="975"/>
      <c r="CA89" s="975"/>
      <c r="CB89" s="975"/>
      <c r="CC89" s="975"/>
      <c r="CD89" s="975"/>
      <c r="CE89" s="975"/>
      <c r="CF89" s="975"/>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4"/>
      <c r="DW89" s="975"/>
      <c r="DX89" s="975"/>
      <c r="DY89" s="975"/>
      <c r="DZ89" s="976"/>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74"/>
      <c r="BT90" s="975"/>
      <c r="BU90" s="975"/>
      <c r="BV90" s="975"/>
      <c r="BW90" s="975"/>
      <c r="BX90" s="975"/>
      <c r="BY90" s="975"/>
      <c r="BZ90" s="975"/>
      <c r="CA90" s="975"/>
      <c r="CB90" s="975"/>
      <c r="CC90" s="975"/>
      <c r="CD90" s="975"/>
      <c r="CE90" s="975"/>
      <c r="CF90" s="975"/>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4"/>
      <c r="DW90" s="975"/>
      <c r="DX90" s="975"/>
      <c r="DY90" s="975"/>
      <c r="DZ90" s="976"/>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74"/>
      <c r="BT91" s="975"/>
      <c r="BU91" s="975"/>
      <c r="BV91" s="975"/>
      <c r="BW91" s="975"/>
      <c r="BX91" s="975"/>
      <c r="BY91" s="975"/>
      <c r="BZ91" s="975"/>
      <c r="CA91" s="975"/>
      <c r="CB91" s="975"/>
      <c r="CC91" s="975"/>
      <c r="CD91" s="975"/>
      <c r="CE91" s="975"/>
      <c r="CF91" s="975"/>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4"/>
      <c r="DW91" s="975"/>
      <c r="DX91" s="975"/>
      <c r="DY91" s="975"/>
      <c r="DZ91" s="976"/>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74"/>
      <c r="BT92" s="975"/>
      <c r="BU92" s="975"/>
      <c r="BV92" s="975"/>
      <c r="BW92" s="975"/>
      <c r="BX92" s="975"/>
      <c r="BY92" s="975"/>
      <c r="BZ92" s="975"/>
      <c r="CA92" s="975"/>
      <c r="CB92" s="975"/>
      <c r="CC92" s="975"/>
      <c r="CD92" s="975"/>
      <c r="CE92" s="975"/>
      <c r="CF92" s="975"/>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4"/>
      <c r="DW92" s="975"/>
      <c r="DX92" s="975"/>
      <c r="DY92" s="975"/>
      <c r="DZ92" s="976"/>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74"/>
      <c r="BT93" s="975"/>
      <c r="BU93" s="975"/>
      <c r="BV93" s="975"/>
      <c r="BW93" s="975"/>
      <c r="BX93" s="975"/>
      <c r="BY93" s="975"/>
      <c r="BZ93" s="975"/>
      <c r="CA93" s="975"/>
      <c r="CB93" s="975"/>
      <c r="CC93" s="975"/>
      <c r="CD93" s="975"/>
      <c r="CE93" s="975"/>
      <c r="CF93" s="975"/>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4"/>
      <c r="DW93" s="975"/>
      <c r="DX93" s="975"/>
      <c r="DY93" s="975"/>
      <c r="DZ93" s="976"/>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74"/>
      <c r="BT94" s="975"/>
      <c r="BU94" s="975"/>
      <c r="BV94" s="975"/>
      <c r="BW94" s="975"/>
      <c r="BX94" s="975"/>
      <c r="BY94" s="975"/>
      <c r="BZ94" s="975"/>
      <c r="CA94" s="975"/>
      <c r="CB94" s="975"/>
      <c r="CC94" s="975"/>
      <c r="CD94" s="975"/>
      <c r="CE94" s="975"/>
      <c r="CF94" s="975"/>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4"/>
      <c r="DW94" s="975"/>
      <c r="DX94" s="975"/>
      <c r="DY94" s="975"/>
      <c r="DZ94" s="976"/>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74"/>
      <c r="BT95" s="975"/>
      <c r="BU95" s="975"/>
      <c r="BV95" s="975"/>
      <c r="BW95" s="975"/>
      <c r="BX95" s="975"/>
      <c r="BY95" s="975"/>
      <c r="BZ95" s="975"/>
      <c r="CA95" s="975"/>
      <c r="CB95" s="975"/>
      <c r="CC95" s="975"/>
      <c r="CD95" s="975"/>
      <c r="CE95" s="975"/>
      <c r="CF95" s="975"/>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4"/>
      <c r="DW95" s="975"/>
      <c r="DX95" s="975"/>
      <c r="DY95" s="975"/>
      <c r="DZ95" s="976"/>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74"/>
      <c r="BT96" s="975"/>
      <c r="BU96" s="975"/>
      <c r="BV96" s="975"/>
      <c r="BW96" s="975"/>
      <c r="BX96" s="975"/>
      <c r="BY96" s="975"/>
      <c r="BZ96" s="975"/>
      <c r="CA96" s="975"/>
      <c r="CB96" s="975"/>
      <c r="CC96" s="975"/>
      <c r="CD96" s="975"/>
      <c r="CE96" s="975"/>
      <c r="CF96" s="975"/>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4"/>
      <c r="DW96" s="975"/>
      <c r="DX96" s="975"/>
      <c r="DY96" s="975"/>
      <c r="DZ96" s="976"/>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74"/>
      <c r="BT97" s="975"/>
      <c r="BU97" s="975"/>
      <c r="BV97" s="975"/>
      <c r="BW97" s="975"/>
      <c r="BX97" s="975"/>
      <c r="BY97" s="975"/>
      <c r="BZ97" s="975"/>
      <c r="CA97" s="975"/>
      <c r="CB97" s="975"/>
      <c r="CC97" s="975"/>
      <c r="CD97" s="975"/>
      <c r="CE97" s="975"/>
      <c r="CF97" s="975"/>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4"/>
      <c r="DW97" s="975"/>
      <c r="DX97" s="975"/>
      <c r="DY97" s="975"/>
      <c r="DZ97" s="976"/>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74"/>
      <c r="BT98" s="975"/>
      <c r="BU98" s="975"/>
      <c r="BV98" s="975"/>
      <c r="BW98" s="975"/>
      <c r="BX98" s="975"/>
      <c r="BY98" s="975"/>
      <c r="BZ98" s="975"/>
      <c r="CA98" s="975"/>
      <c r="CB98" s="975"/>
      <c r="CC98" s="975"/>
      <c r="CD98" s="975"/>
      <c r="CE98" s="975"/>
      <c r="CF98" s="975"/>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4"/>
      <c r="DW98" s="975"/>
      <c r="DX98" s="975"/>
      <c r="DY98" s="975"/>
      <c r="DZ98" s="976"/>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74"/>
      <c r="BT99" s="975"/>
      <c r="BU99" s="975"/>
      <c r="BV99" s="975"/>
      <c r="BW99" s="975"/>
      <c r="BX99" s="975"/>
      <c r="BY99" s="975"/>
      <c r="BZ99" s="975"/>
      <c r="CA99" s="975"/>
      <c r="CB99" s="975"/>
      <c r="CC99" s="975"/>
      <c r="CD99" s="975"/>
      <c r="CE99" s="975"/>
      <c r="CF99" s="975"/>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4"/>
      <c r="DW99" s="975"/>
      <c r="DX99" s="975"/>
      <c r="DY99" s="975"/>
      <c r="DZ99" s="976"/>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74"/>
      <c r="BT100" s="975"/>
      <c r="BU100" s="975"/>
      <c r="BV100" s="975"/>
      <c r="BW100" s="975"/>
      <c r="BX100" s="975"/>
      <c r="BY100" s="975"/>
      <c r="BZ100" s="975"/>
      <c r="CA100" s="975"/>
      <c r="CB100" s="975"/>
      <c r="CC100" s="975"/>
      <c r="CD100" s="975"/>
      <c r="CE100" s="975"/>
      <c r="CF100" s="975"/>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4"/>
      <c r="DW100" s="975"/>
      <c r="DX100" s="975"/>
      <c r="DY100" s="975"/>
      <c r="DZ100" s="976"/>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74"/>
      <c r="BT101" s="975"/>
      <c r="BU101" s="975"/>
      <c r="BV101" s="975"/>
      <c r="BW101" s="975"/>
      <c r="BX101" s="975"/>
      <c r="BY101" s="975"/>
      <c r="BZ101" s="975"/>
      <c r="CA101" s="975"/>
      <c r="CB101" s="975"/>
      <c r="CC101" s="975"/>
      <c r="CD101" s="975"/>
      <c r="CE101" s="975"/>
      <c r="CF101" s="975"/>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4"/>
      <c r="DW101" s="975"/>
      <c r="DX101" s="975"/>
      <c r="DY101" s="975"/>
      <c r="DZ101" s="976"/>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390</v>
      </c>
      <c r="BR102" s="966" t="s">
        <v>424</v>
      </c>
      <c r="BS102" s="967"/>
      <c r="BT102" s="967"/>
      <c r="BU102" s="967"/>
      <c r="BV102" s="967"/>
      <c r="BW102" s="967"/>
      <c r="BX102" s="967"/>
      <c r="BY102" s="967"/>
      <c r="BZ102" s="967"/>
      <c r="CA102" s="967"/>
      <c r="CB102" s="967"/>
      <c r="CC102" s="967"/>
      <c r="CD102" s="967"/>
      <c r="CE102" s="967"/>
      <c r="CF102" s="967"/>
      <c r="CG102" s="977"/>
      <c r="CH102" s="978"/>
      <c r="CI102" s="979"/>
      <c r="CJ102" s="979"/>
      <c r="CK102" s="979"/>
      <c r="CL102" s="980"/>
      <c r="CM102" s="978"/>
      <c r="CN102" s="979"/>
      <c r="CO102" s="979"/>
      <c r="CP102" s="979"/>
      <c r="CQ102" s="980"/>
      <c r="CR102" s="981">
        <v>151</v>
      </c>
      <c r="CS102" s="982"/>
      <c r="CT102" s="982"/>
      <c r="CU102" s="982"/>
      <c r="CV102" s="983"/>
      <c r="CW102" s="981">
        <v>23</v>
      </c>
      <c r="CX102" s="982"/>
      <c r="CY102" s="982"/>
      <c r="CZ102" s="982"/>
      <c r="DA102" s="983"/>
      <c r="DB102" s="981"/>
      <c r="DC102" s="982"/>
      <c r="DD102" s="982"/>
      <c r="DE102" s="982"/>
      <c r="DF102" s="983"/>
      <c r="DG102" s="981"/>
      <c r="DH102" s="982"/>
      <c r="DI102" s="982"/>
      <c r="DJ102" s="982"/>
      <c r="DK102" s="983"/>
      <c r="DL102" s="981"/>
      <c r="DM102" s="982"/>
      <c r="DN102" s="982"/>
      <c r="DO102" s="982"/>
      <c r="DP102" s="983"/>
      <c r="DQ102" s="981"/>
      <c r="DR102" s="982"/>
      <c r="DS102" s="982"/>
      <c r="DT102" s="982"/>
      <c r="DU102" s="983"/>
      <c r="DV102" s="966"/>
      <c r="DW102" s="967"/>
      <c r="DX102" s="967"/>
      <c r="DY102" s="967"/>
      <c r="DZ102" s="968"/>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69" t="s">
        <v>425</v>
      </c>
      <c r="BR103" s="969"/>
      <c r="BS103" s="969"/>
      <c r="BT103" s="969"/>
      <c r="BU103" s="969"/>
      <c r="BV103" s="969"/>
      <c r="BW103" s="969"/>
      <c r="BX103" s="969"/>
      <c r="BY103" s="969"/>
      <c r="BZ103" s="969"/>
      <c r="CA103" s="969"/>
      <c r="CB103" s="969"/>
      <c r="CC103" s="969"/>
      <c r="CD103" s="969"/>
      <c r="CE103" s="969"/>
      <c r="CF103" s="969"/>
      <c r="CG103" s="969"/>
      <c r="CH103" s="969"/>
      <c r="CI103" s="969"/>
      <c r="CJ103" s="969"/>
      <c r="CK103" s="969"/>
      <c r="CL103" s="969"/>
      <c r="CM103" s="969"/>
      <c r="CN103" s="969"/>
      <c r="CO103" s="969"/>
      <c r="CP103" s="969"/>
      <c r="CQ103" s="969"/>
      <c r="CR103" s="969"/>
      <c r="CS103" s="969"/>
      <c r="CT103" s="969"/>
      <c r="CU103" s="969"/>
      <c r="CV103" s="969"/>
      <c r="CW103" s="969"/>
      <c r="CX103" s="969"/>
      <c r="CY103" s="969"/>
      <c r="CZ103" s="969"/>
      <c r="DA103" s="969"/>
      <c r="DB103" s="969"/>
      <c r="DC103" s="969"/>
      <c r="DD103" s="969"/>
      <c r="DE103" s="969"/>
      <c r="DF103" s="969"/>
      <c r="DG103" s="969"/>
      <c r="DH103" s="969"/>
      <c r="DI103" s="969"/>
      <c r="DJ103" s="969"/>
      <c r="DK103" s="969"/>
      <c r="DL103" s="969"/>
      <c r="DM103" s="969"/>
      <c r="DN103" s="969"/>
      <c r="DO103" s="969"/>
      <c r="DP103" s="969"/>
      <c r="DQ103" s="969"/>
      <c r="DR103" s="969"/>
      <c r="DS103" s="969"/>
      <c r="DT103" s="969"/>
      <c r="DU103" s="969"/>
      <c r="DV103" s="969"/>
      <c r="DW103" s="969"/>
      <c r="DX103" s="969"/>
      <c r="DY103" s="969"/>
      <c r="DZ103" s="969"/>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70" t="s">
        <v>426</v>
      </c>
      <c r="BR104" s="970"/>
      <c r="BS104" s="970"/>
      <c r="BT104" s="970"/>
      <c r="BU104" s="970"/>
      <c r="BV104" s="970"/>
      <c r="BW104" s="970"/>
      <c r="BX104" s="970"/>
      <c r="BY104" s="970"/>
      <c r="BZ104" s="970"/>
      <c r="CA104" s="970"/>
      <c r="CB104" s="970"/>
      <c r="CC104" s="970"/>
      <c r="CD104" s="970"/>
      <c r="CE104" s="970"/>
      <c r="CF104" s="970"/>
      <c r="CG104" s="970"/>
      <c r="CH104" s="970"/>
      <c r="CI104" s="970"/>
      <c r="CJ104" s="970"/>
      <c r="CK104" s="970"/>
      <c r="CL104" s="970"/>
      <c r="CM104" s="970"/>
      <c r="CN104" s="970"/>
      <c r="CO104" s="970"/>
      <c r="CP104" s="970"/>
      <c r="CQ104" s="970"/>
      <c r="CR104" s="970"/>
      <c r="CS104" s="970"/>
      <c r="CT104" s="970"/>
      <c r="CU104" s="970"/>
      <c r="CV104" s="970"/>
      <c r="CW104" s="970"/>
      <c r="CX104" s="970"/>
      <c r="CY104" s="970"/>
      <c r="CZ104" s="970"/>
      <c r="DA104" s="970"/>
      <c r="DB104" s="970"/>
      <c r="DC104" s="970"/>
      <c r="DD104" s="970"/>
      <c r="DE104" s="970"/>
      <c r="DF104" s="970"/>
      <c r="DG104" s="970"/>
      <c r="DH104" s="970"/>
      <c r="DI104" s="970"/>
      <c r="DJ104" s="970"/>
      <c r="DK104" s="970"/>
      <c r="DL104" s="970"/>
      <c r="DM104" s="970"/>
      <c r="DN104" s="970"/>
      <c r="DO104" s="970"/>
      <c r="DP104" s="970"/>
      <c r="DQ104" s="970"/>
      <c r="DR104" s="970"/>
      <c r="DS104" s="970"/>
      <c r="DT104" s="970"/>
      <c r="DU104" s="970"/>
      <c r="DV104" s="970"/>
      <c r="DW104" s="970"/>
      <c r="DX104" s="970"/>
      <c r="DY104" s="970"/>
      <c r="DZ104" s="970"/>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427</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428</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71" t="s">
        <v>429</v>
      </c>
      <c r="B108" s="972"/>
      <c r="C108" s="972"/>
      <c r="D108" s="972"/>
      <c r="E108" s="972"/>
      <c r="F108" s="972"/>
      <c r="G108" s="972"/>
      <c r="H108" s="972"/>
      <c r="I108" s="972"/>
      <c r="J108" s="972"/>
      <c r="K108" s="972"/>
      <c r="L108" s="972"/>
      <c r="M108" s="972"/>
      <c r="N108" s="972"/>
      <c r="O108" s="972"/>
      <c r="P108" s="972"/>
      <c r="Q108" s="972"/>
      <c r="R108" s="972"/>
      <c r="S108" s="972"/>
      <c r="T108" s="972"/>
      <c r="U108" s="972"/>
      <c r="V108" s="972"/>
      <c r="W108" s="972"/>
      <c r="X108" s="972"/>
      <c r="Y108" s="972"/>
      <c r="Z108" s="972"/>
      <c r="AA108" s="972"/>
      <c r="AB108" s="972"/>
      <c r="AC108" s="972"/>
      <c r="AD108" s="972"/>
      <c r="AE108" s="972"/>
      <c r="AF108" s="972"/>
      <c r="AG108" s="972"/>
      <c r="AH108" s="972"/>
      <c r="AI108" s="972"/>
      <c r="AJ108" s="972"/>
      <c r="AK108" s="972"/>
      <c r="AL108" s="972"/>
      <c r="AM108" s="972"/>
      <c r="AN108" s="972"/>
      <c r="AO108" s="972"/>
      <c r="AP108" s="972"/>
      <c r="AQ108" s="972"/>
      <c r="AR108" s="972"/>
      <c r="AS108" s="972"/>
      <c r="AT108" s="973"/>
      <c r="AU108" s="971" t="s">
        <v>430</v>
      </c>
      <c r="AV108" s="972"/>
      <c r="AW108" s="972"/>
      <c r="AX108" s="972"/>
      <c r="AY108" s="972"/>
      <c r="AZ108" s="972"/>
      <c r="BA108" s="972"/>
      <c r="BB108" s="972"/>
      <c r="BC108" s="972"/>
      <c r="BD108" s="972"/>
      <c r="BE108" s="972"/>
      <c r="BF108" s="972"/>
      <c r="BG108" s="972"/>
      <c r="BH108" s="972"/>
      <c r="BI108" s="972"/>
      <c r="BJ108" s="972"/>
      <c r="BK108" s="972"/>
      <c r="BL108" s="972"/>
      <c r="BM108" s="972"/>
      <c r="BN108" s="972"/>
      <c r="BO108" s="972"/>
      <c r="BP108" s="972"/>
      <c r="BQ108" s="972"/>
      <c r="BR108" s="972"/>
      <c r="BS108" s="972"/>
      <c r="BT108" s="972"/>
      <c r="BU108" s="972"/>
      <c r="BV108" s="972"/>
      <c r="BW108" s="972"/>
      <c r="BX108" s="972"/>
      <c r="BY108" s="972"/>
      <c r="BZ108" s="972"/>
      <c r="CA108" s="972"/>
      <c r="CB108" s="972"/>
      <c r="CC108" s="972"/>
      <c r="CD108" s="972"/>
      <c r="CE108" s="972"/>
      <c r="CF108" s="972"/>
      <c r="CG108" s="972"/>
      <c r="CH108" s="972"/>
      <c r="CI108" s="972"/>
      <c r="CJ108" s="972"/>
      <c r="CK108" s="972"/>
      <c r="CL108" s="972"/>
      <c r="CM108" s="972"/>
      <c r="CN108" s="972"/>
      <c r="CO108" s="972"/>
      <c r="CP108" s="972"/>
      <c r="CQ108" s="972"/>
      <c r="CR108" s="972"/>
      <c r="CS108" s="972"/>
      <c r="CT108" s="972"/>
      <c r="CU108" s="972"/>
      <c r="CV108" s="972"/>
      <c r="CW108" s="972"/>
      <c r="CX108" s="972"/>
      <c r="CY108" s="972"/>
      <c r="CZ108" s="972"/>
      <c r="DA108" s="972"/>
      <c r="DB108" s="972"/>
      <c r="DC108" s="972"/>
      <c r="DD108" s="972"/>
      <c r="DE108" s="972"/>
      <c r="DF108" s="972"/>
      <c r="DG108" s="972"/>
      <c r="DH108" s="972"/>
      <c r="DI108" s="972"/>
      <c r="DJ108" s="972"/>
      <c r="DK108" s="972"/>
      <c r="DL108" s="972"/>
      <c r="DM108" s="972"/>
      <c r="DN108" s="972"/>
      <c r="DO108" s="972"/>
      <c r="DP108" s="972"/>
      <c r="DQ108" s="972"/>
      <c r="DR108" s="972"/>
      <c r="DS108" s="972"/>
      <c r="DT108" s="972"/>
      <c r="DU108" s="972"/>
      <c r="DV108" s="972"/>
      <c r="DW108" s="972"/>
      <c r="DX108" s="972"/>
      <c r="DY108" s="972"/>
      <c r="DZ108" s="973"/>
    </row>
    <row r="109" spans="1:131" s="226" customFormat="1" ht="26.25" customHeight="1" x14ac:dyDescent="0.15">
      <c r="A109" s="924" t="s">
        <v>431</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7" t="s">
        <v>432</v>
      </c>
      <c r="AB109" s="925"/>
      <c r="AC109" s="925"/>
      <c r="AD109" s="925"/>
      <c r="AE109" s="926"/>
      <c r="AF109" s="927" t="s">
        <v>433</v>
      </c>
      <c r="AG109" s="925"/>
      <c r="AH109" s="925"/>
      <c r="AI109" s="925"/>
      <c r="AJ109" s="926"/>
      <c r="AK109" s="927" t="s">
        <v>303</v>
      </c>
      <c r="AL109" s="925"/>
      <c r="AM109" s="925"/>
      <c r="AN109" s="925"/>
      <c r="AO109" s="926"/>
      <c r="AP109" s="927" t="s">
        <v>434</v>
      </c>
      <c r="AQ109" s="925"/>
      <c r="AR109" s="925"/>
      <c r="AS109" s="925"/>
      <c r="AT109" s="958"/>
      <c r="AU109" s="924" t="s">
        <v>431</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7" t="s">
        <v>432</v>
      </c>
      <c r="BR109" s="925"/>
      <c r="BS109" s="925"/>
      <c r="BT109" s="925"/>
      <c r="BU109" s="926"/>
      <c r="BV109" s="927" t="s">
        <v>433</v>
      </c>
      <c r="BW109" s="925"/>
      <c r="BX109" s="925"/>
      <c r="BY109" s="925"/>
      <c r="BZ109" s="926"/>
      <c r="CA109" s="927" t="s">
        <v>303</v>
      </c>
      <c r="CB109" s="925"/>
      <c r="CC109" s="925"/>
      <c r="CD109" s="925"/>
      <c r="CE109" s="926"/>
      <c r="CF109" s="965" t="s">
        <v>434</v>
      </c>
      <c r="CG109" s="965"/>
      <c r="CH109" s="965"/>
      <c r="CI109" s="965"/>
      <c r="CJ109" s="965"/>
      <c r="CK109" s="927" t="s">
        <v>435</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7" t="s">
        <v>432</v>
      </c>
      <c r="DH109" s="925"/>
      <c r="DI109" s="925"/>
      <c r="DJ109" s="925"/>
      <c r="DK109" s="926"/>
      <c r="DL109" s="927" t="s">
        <v>433</v>
      </c>
      <c r="DM109" s="925"/>
      <c r="DN109" s="925"/>
      <c r="DO109" s="925"/>
      <c r="DP109" s="926"/>
      <c r="DQ109" s="927" t="s">
        <v>303</v>
      </c>
      <c r="DR109" s="925"/>
      <c r="DS109" s="925"/>
      <c r="DT109" s="925"/>
      <c r="DU109" s="926"/>
      <c r="DV109" s="927" t="s">
        <v>434</v>
      </c>
      <c r="DW109" s="925"/>
      <c r="DX109" s="925"/>
      <c r="DY109" s="925"/>
      <c r="DZ109" s="958"/>
    </row>
    <row r="110" spans="1:131" s="226" customFormat="1" ht="26.25" customHeight="1" x14ac:dyDescent="0.15">
      <c r="A110" s="836" t="s">
        <v>436</v>
      </c>
      <c r="B110" s="837"/>
      <c r="C110" s="837"/>
      <c r="D110" s="837"/>
      <c r="E110" s="837"/>
      <c r="F110" s="837"/>
      <c r="G110" s="837"/>
      <c r="H110" s="837"/>
      <c r="I110" s="837"/>
      <c r="J110" s="837"/>
      <c r="K110" s="837"/>
      <c r="L110" s="837"/>
      <c r="M110" s="837"/>
      <c r="N110" s="837"/>
      <c r="O110" s="837"/>
      <c r="P110" s="837"/>
      <c r="Q110" s="837"/>
      <c r="R110" s="837"/>
      <c r="S110" s="837"/>
      <c r="T110" s="837"/>
      <c r="U110" s="837"/>
      <c r="V110" s="837"/>
      <c r="W110" s="837"/>
      <c r="X110" s="837"/>
      <c r="Y110" s="837"/>
      <c r="Z110" s="838"/>
      <c r="AA110" s="917">
        <v>2226853</v>
      </c>
      <c r="AB110" s="918"/>
      <c r="AC110" s="918"/>
      <c r="AD110" s="918"/>
      <c r="AE110" s="919"/>
      <c r="AF110" s="920">
        <v>2281163</v>
      </c>
      <c r="AG110" s="918"/>
      <c r="AH110" s="918"/>
      <c r="AI110" s="918"/>
      <c r="AJ110" s="919"/>
      <c r="AK110" s="920">
        <v>2349753</v>
      </c>
      <c r="AL110" s="918"/>
      <c r="AM110" s="918"/>
      <c r="AN110" s="918"/>
      <c r="AO110" s="919"/>
      <c r="AP110" s="921">
        <v>17.2</v>
      </c>
      <c r="AQ110" s="922"/>
      <c r="AR110" s="922"/>
      <c r="AS110" s="922"/>
      <c r="AT110" s="923"/>
      <c r="AU110" s="959" t="s">
        <v>73</v>
      </c>
      <c r="AV110" s="960"/>
      <c r="AW110" s="960"/>
      <c r="AX110" s="960"/>
      <c r="AY110" s="960"/>
      <c r="AZ110" s="889" t="s">
        <v>437</v>
      </c>
      <c r="BA110" s="837"/>
      <c r="BB110" s="837"/>
      <c r="BC110" s="837"/>
      <c r="BD110" s="837"/>
      <c r="BE110" s="837"/>
      <c r="BF110" s="837"/>
      <c r="BG110" s="837"/>
      <c r="BH110" s="837"/>
      <c r="BI110" s="837"/>
      <c r="BJ110" s="837"/>
      <c r="BK110" s="837"/>
      <c r="BL110" s="837"/>
      <c r="BM110" s="837"/>
      <c r="BN110" s="837"/>
      <c r="BO110" s="837"/>
      <c r="BP110" s="838"/>
      <c r="BQ110" s="890">
        <v>25515362</v>
      </c>
      <c r="BR110" s="871"/>
      <c r="BS110" s="871"/>
      <c r="BT110" s="871"/>
      <c r="BU110" s="871"/>
      <c r="BV110" s="871">
        <v>25888596</v>
      </c>
      <c r="BW110" s="871"/>
      <c r="BX110" s="871"/>
      <c r="BY110" s="871"/>
      <c r="BZ110" s="871"/>
      <c r="CA110" s="871">
        <v>26663898</v>
      </c>
      <c r="CB110" s="871"/>
      <c r="CC110" s="871"/>
      <c r="CD110" s="871"/>
      <c r="CE110" s="871"/>
      <c r="CF110" s="895">
        <v>194.7</v>
      </c>
      <c r="CG110" s="896"/>
      <c r="CH110" s="896"/>
      <c r="CI110" s="896"/>
      <c r="CJ110" s="896"/>
      <c r="CK110" s="955" t="s">
        <v>438</v>
      </c>
      <c r="CL110" s="848"/>
      <c r="CM110" s="889" t="s">
        <v>439</v>
      </c>
      <c r="CN110" s="837"/>
      <c r="CO110" s="837"/>
      <c r="CP110" s="837"/>
      <c r="CQ110" s="837"/>
      <c r="CR110" s="837"/>
      <c r="CS110" s="837"/>
      <c r="CT110" s="837"/>
      <c r="CU110" s="837"/>
      <c r="CV110" s="837"/>
      <c r="CW110" s="837"/>
      <c r="CX110" s="837"/>
      <c r="CY110" s="837"/>
      <c r="CZ110" s="837"/>
      <c r="DA110" s="837"/>
      <c r="DB110" s="837"/>
      <c r="DC110" s="837"/>
      <c r="DD110" s="837"/>
      <c r="DE110" s="837"/>
      <c r="DF110" s="838"/>
      <c r="DG110" s="890" t="s">
        <v>440</v>
      </c>
      <c r="DH110" s="871"/>
      <c r="DI110" s="871"/>
      <c r="DJ110" s="871"/>
      <c r="DK110" s="871"/>
      <c r="DL110" s="871" t="s">
        <v>441</v>
      </c>
      <c r="DM110" s="871"/>
      <c r="DN110" s="871"/>
      <c r="DO110" s="871"/>
      <c r="DP110" s="871"/>
      <c r="DQ110" s="871" t="s">
        <v>442</v>
      </c>
      <c r="DR110" s="871"/>
      <c r="DS110" s="871"/>
      <c r="DT110" s="871"/>
      <c r="DU110" s="871"/>
      <c r="DV110" s="872" t="s">
        <v>443</v>
      </c>
      <c r="DW110" s="872"/>
      <c r="DX110" s="872"/>
      <c r="DY110" s="872"/>
      <c r="DZ110" s="873"/>
    </row>
    <row r="111" spans="1:131" s="226" customFormat="1" ht="26.25" customHeight="1" x14ac:dyDescent="0.15">
      <c r="A111" s="803" t="s">
        <v>444</v>
      </c>
      <c r="B111" s="804"/>
      <c r="C111" s="804"/>
      <c r="D111" s="804"/>
      <c r="E111" s="804"/>
      <c r="F111" s="804"/>
      <c r="G111" s="804"/>
      <c r="H111" s="804"/>
      <c r="I111" s="804"/>
      <c r="J111" s="804"/>
      <c r="K111" s="804"/>
      <c r="L111" s="804"/>
      <c r="M111" s="804"/>
      <c r="N111" s="804"/>
      <c r="O111" s="804"/>
      <c r="P111" s="804"/>
      <c r="Q111" s="804"/>
      <c r="R111" s="804"/>
      <c r="S111" s="804"/>
      <c r="T111" s="804"/>
      <c r="U111" s="804"/>
      <c r="V111" s="804"/>
      <c r="W111" s="804"/>
      <c r="X111" s="804"/>
      <c r="Y111" s="804"/>
      <c r="Z111" s="954"/>
      <c r="AA111" s="947" t="s">
        <v>414</v>
      </c>
      <c r="AB111" s="948"/>
      <c r="AC111" s="948"/>
      <c r="AD111" s="948"/>
      <c r="AE111" s="949"/>
      <c r="AF111" s="950" t="s">
        <v>443</v>
      </c>
      <c r="AG111" s="948"/>
      <c r="AH111" s="948"/>
      <c r="AI111" s="948"/>
      <c r="AJ111" s="949"/>
      <c r="AK111" s="950" t="s">
        <v>445</v>
      </c>
      <c r="AL111" s="948"/>
      <c r="AM111" s="948"/>
      <c r="AN111" s="948"/>
      <c r="AO111" s="949"/>
      <c r="AP111" s="951" t="s">
        <v>410</v>
      </c>
      <c r="AQ111" s="952"/>
      <c r="AR111" s="952"/>
      <c r="AS111" s="952"/>
      <c r="AT111" s="953"/>
      <c r="AU111" s="961"/>
      <c r="AV111" s="962"/>
      <c r="AW111" s="962"/>
      <c r="AX111" s="962"/>
      <c r="AY111" s="962"/>
      <c r="AZ111" s="844" t="s">
        <v>446</v>
      </c>
      <c r="BA111" s="781"/>
      <c r="BB111" s="781"/>
      <c r="BC111" s="781"/>
      <c r="BD111" s="781"/>
      <c r="BE111" s="781"/>
      <c r="BF111" s="781"/>
      <c r="BG111" s="781"/>
      <c r="BH111" s="781"/>
      <c r="BI111" s="781"/>
      <c r="BJ111" s="781"/>
      <c r="BK111" s="781"/>
      <c r="BL111" s="781"/>
      <c r="BM111" s="781"/>
      <c r="BN111" s="781"/>
      <c r="BO111" s="781"/>
      <c r="BP111" s="782"/>
      <c r="BQ111" s="845">
        <v>17386</v>
      </c>
      <c r="BR111" s="846"/>
      <c r="BS111" s="846"/>
      <c r="BT111" s="846"/>
      <c r="BU111" s="846"/>
      <c r="BV111" s="846">
        <v>12701</v>
      </c>
      <c r="BW111" s="846"/>
      <c r="BX111" s="846"/>
      <c r="BY111" s="846"/>
      <c r="BZ111" s="846"/>
      <c r="CA111" s="846">
        <v>7975</v>
      </c>
      <c r="CB111" s="846"/>
      <c r="CC111" s="846"/>
      <c r="CD111" s="846"/>
      <c r="CE111" s="846"/>
      <c r="CF111" s="904">
        <v>0.1</v>
      </c>
      <c r="CG111" s="905"/>
      <c r="CH111" s="905"/>
      <c r="CI111" s="905"/>
      <c r="CJ111" s="905"/>
      <c r="CK111" s="956"/>
      <c r="CL111" s="850"/>
      <c r="CM111" s="844" t="s">
        <v>447</v>
      </c>
      <c r="CN111" s="781"/>
      <c r="CO111" s="781"/>
      <c r="CP111" s="781"/>
      <c r="CQ111" s="781"/>
      <c r="CR111" s="781"/>
      <c r="CS111" s="781"/>
      <c r="CT111" s="781"/>
      <c r="CU111" s="781"/>
      <c r="CV111" s="781"/>
      <c r="CW111" s="781"/>
      <c r="CX111" s="781"/>
      <c r="CY111" s="781"/>
      <c r="CZ111" s="781"/>
      <c r="DA111" s="781"/>
      <c r="DB111" s="781"/>
      <c r="DC111" s="781"/>
      <c r="DD111" s="781"/>
      <c r="DE111" s="781"/>
      <c r="DF111" s="782"/>
      <c r="DG111" s="845" t="s">
        <v>448</v>
      </c>
      <c r="DH111" s="846"/>
      <c r="DI111" s="846"/>
      <c r="DJ111" s="846"/>
      <c r="DK111" s="846"/>
      <c r="DL111" s="846" t="s">
        <v>392</v>
      </c>
      <c r="DM111" s="846"/>
      <c r="DN111" s="846"/>
      <c r="DO111" s="846"/>
      <c r="DP111" s="846"/>
      <c r="DQ111" s="846" t="s">
        <v>392</v>
      </c>
      <c r="DR111" s="846"/>
      <c r="DS111" s="846"/>
      <c r="DT111" s="846"/>
      <c r="DU111" s="846"/>
      <c r="DV111" s="823" t="s">
        <v>445</v>
      </c>
      <c r="DW111" s="823"/>
      <c r="DX111" s="823"/>
      <c r="DY111" s="823"/>
      <c r="DZ111" s="824"/>
    </row>
    <row r="112" spans="1:131" s="226" customFormat="1" ht="26.25" customHeight="1" x14ac:dyDescent="0.15">
      <c r="A112" s="941" t="s">
        <v>449</v>
      </c>
      <c r="B112" s="942"/>
      <c r="C112" s="781" t="s">
        <v>450</v>
      </c>
      <c r="D112" s="781"/>
      <c r="E112" s="781"/>
      <c r="F112" s="781"/>
      <c r="G112" s="781"/>
      <c r="H112" s="781"/>
      <c r="I112" s="781"/>
      <c r="J112" s="781"/>
      <c r="K112" s="781"/>
      <c r="L112" s="781"/>
      <c r="M112" s="781"/>
      <c r="N112" s="781"/>
      <c r="O112" s="781"/>
      <c r="P112" s="781"/>
      <c r="Q112" s="781"/>
      <c r="R112" s="781"/>
      <c r="S112" s="781"/>
      <c r="T112" s="781"/>
      <c r="U112" s="781"/>
      <c r="V112" s="781"/>
      <c r="W112" s="781"/>
      <c r="X112" s="781"/>
      <c r="Y112" s="781"/>
      <c r="Z112" s="782"/>
      <c r="AA112" s="808" t="s">
        <v>448</v>
      </c>
      <c r="AB112" s="809"/>
      <c r="AC112" s="809"/>
      <c r="AD112" s="809"/>
      <c r="AE112" s="810"/>
      <c r="AF112" s="811" t="s">
        <v>440</v>
      </c>
      <c r="AG112" s="809"/>
      <c r="AH112" s="809"/>
      <c r="AI112" s="809"/>
      <c r="AJ112" s="810"/>
      <c r="AK112" s="811" t="s">
        <v>443</v>
      </c>
      <c r="AL112" s="809"/>
      <c r="AM112" s="809"/>
      <c r="AN112" s="809"/>
      <c r="AO112" s="810"/>
      <c r="AP112" s="853" t="s">
        <v>445</v>
      </c>
      <c r="AQ112" s="854"/>
      <c r="AR112" s="854"/>
      <c r="AS112" s="854"/>
      <c r="AT112" s="855"/>
      <c r="AU112" s="961"/>
      <c r="AV112" s="962"/>
      <c r="AW112" s="962"/>
      <c r="AX112" s="962"/>
      <c r="AY112" s="962"/>
      <c r="AZ112" s="844" t="s">
        <v>451</v>
      </c>
      <c r="BA112" s="781"/>
      <c r="BB112" s="781"/>
      <c r="BC112" s="781"/>
      <c r="BD112" s="781"/>
      <c r="BE112" s="781"/>
      <c r="BF112" s="781"/>
      <c r="BG112" s="781"/>
      <c r="BH112" s="781"/>
      <c r="BI112" s="781"/>
      <c r="BJ112" s="781"/>
      <c r="BK112" s="781"/>
      <c r="BL112" s="781"/>
      <c r="BM112" s="781"/>
      <c r="BN112" s="781"/>
      <c r="BO112" s="781"/>
      <c r="BP112" s="782"/>
      <c r="BQ112" s="845">
        <v>8784092</v>
      </c>
      <c r="BR112" s="846"/>
      <c r="BS112" s="846"/>
      <c r="BT112" s="846"/>
      <c r="BU112" s="846"/>
      <c r="BV112" s="846">
        <v>7449550</v>
      </c>
      <c r="BW112" s="846"/>
      <c r="BX112" s="846"/>
      <c r="BY112" s="846"/>
      <c r="BZ112" s="846"/>
      <c r="CA112" s="846">
        <v>6298719</v>
      </c>
      <c r="CB112" s="846"/>
      <c r="CC112" s="846"/>
      <c r="CD112" s="846"/>
      <c r="CE112" s="846"/>
      <c r="CF112" s="904">
        <v>46</v>
      </c>
      <c r="CG112" s="905"/>
      <c r="CH112" s="905"/>
      <c r="CI112" s="905"/>
      <c r="CJ112" s="905"/>
      <c r="CK112" s="956"/>
      <c r="CL112" s="850"/>
      <c r="CM112" s="844" t="s">
        <v>452</v>
      </c>
      <c r="CN112" s="781"/>
      <c r="CO112" s="781"/>
      <c r="CP112" s="781"/>
      <c r="CQ112" s="781"/>
      <c r="CR112" s="781"/>
      <c r="CS112" s="781"/>
      <c r="CT112" s="781"/>
      <c r="CU112" s="781"/>
      <c r="CV112" s="781"/>
      <c r="CW112" s="781"/>
      <c r="CX112" s="781"/>
      <c r="CY112" s="781"/>
      <c r="CZ112" s="781"/>
      <c r="DA112" s="781"/>
      <c r="DB112" s="781"/>
      <c r="DC112" s="781"/>
      <c r="DD112" s="781"/>
      <c r="DE112" s="781"/>
      <c r="DF112" s="782"/>
      <c r="DG112" s="845" t="s">
        <v>445</v>
      </c>
      <c r="DH112" s="846"/>
      <c r="DI112" s="846"/>
      <c r="DJ112" s="846"/>
      <c r="DK112" s="846"/>
      <c r="DL112" s="846" t="s">
        <v>445</v>
      </c>
      <c r="DM112" s="846"/>
      <c r="DN112" s="846"/>
      <c r="DO112" s="846"/>
      <c r="DP112" s="846"/>
      <c r="DQ112" s="846" t="s">
        <v>414</v>
      </c>
      <c r="DR112" s="846"/>
      <c r="DS112" s="846"/>
      <c r="DT112" s="846"/>
      <c r="DU112" s="846"/>
      <c r="DV112" s="823" t="s">
        <v>392</v>
      </c>
      <c r="DW112" s="823"/>
      <c r="DX112" s="823"/>
      <c r="DY112" s="823"/>
      <c r="DZ112" s="824"/>
    </row>
    <row r="113" spans="1:130" s="226" customFormat="1" ht="26.25" customHeight="1" x14ac:dyDescent="0.15">
      <c r="A113" s="943"/>
      <c r="B113" s="944"/>
      <c r="C113" s="781" t="s">
        <v>453</v>
      </c>
      <c r="D113" s="781"/>
      <c r="E113" s="781"/>
      <c r="F113" s="781"/>
      <c r="G113" s="781"/>
      <c r="H113" s="781"/>
      <c r="I113" s="781"/>
      <c r="J113" s="781"/>
      <c r="K113" s="781"/>
      <c r="L113" s="781"/>
      <c r="M113" s="781"/>
      <c r="N113" s="781"/>
      <c r="O113" s="781"/>
      <c r="P113" s="781"/>
      <c r="Q113" s="781"/>
      <c r="R113" s="781"/>
      <c r="S113" s="781"/>
      <c r="T113" s="781"/>
      <c r="U113" s="781"/>
      <c r="V113" s="781"/>
      <c r="W113" s="781"/>
      <c r="X113" s="781"/>
      <c r="Y113" s="781"/>
      <c r="Z113" s="782"/>
      <c r="AA113" s="947">
        <v>869331</v>
      </c>
      <c r="AB113" s="948"/>
      <c r="AC113" s="948"/>
      <c r="AD113" s="948"/>
      <c r="AE113" s="949"/>
      <c r="AF113" s="950">
        <v>576487</v>
      </c>
      <c r="AG113" s="948"/>
      <c r="AH113" s="948"/>
      <c r="AI113" s="948"/>
      <c r="AJ113" s="949"/>
      <c r="AK113" s="950">
        <v>565858</v>
      </c>
      <c r="AL113" s="948"/>
      <c r="AM113" s="948"/>
      <c r="AN113" s="948"/>
      <c r="AO113" s="949"/>
      <c r="AP113" s="951">
        <v>4.0999999999999996</v>
      </c>
      <c r="AQ113" s="952"/>
      <c r="AR113" s="952"/>
      <c r="AS113" s="952"/>
      <c r="AT113" s="953"/>
      <c r="AU113" s="961"/>
      <c r="AV113" s="962"/>
      <c r="AW113" s="962"/>
      <c r="AX113" s="962"/>
      <c r="AY113" s="962"/>
      <c r="AZ113" s="844" t="s">
        <v>454</v>
      </c>
      <c r="BA113" s="781"/>
      <c r="BB113" s="781"/>
      <c r="BC113" s="781"/>
      <c r="BD113" s="781"/>
      <c r="BE113" s="781"/>
      <c r="BF113" s="781"/>
      <c r="BG113" s="781"/>
      <c r="BH113" s="781"/>
      <c r="BI113" s="781"/>
      <c r="BJ113" s="781"/>
      <c r="BK113" s="781"/>
      <c r="BL113" s="781"/>
      <c r="BM113" s="781"/>
      <c r="BN113" s="781"/>
      <c r="BO113" s="781"/>
      <c r="BP113" s="782"/>
      <c r="BQ113" s="845">
        <v>2298955</v>
      </c>
      <c r="BR113" s="846"/>
      <c r="BS113" s="846"/>
      <c r="BT113" s="846"/>
      <c r="BU113" s="846"/>
      <c r="BV113" s="846">
        <v>2342095</v>
      </c>
      <c r="BW113" s="846"/>
      <c r="BX113" s="846"/>
      <c r="BY113" s="846"/>
      <c r="BZ113" s="846"/>
      <c r="CA113" s="846">
        <v>3098473</v>
      </c>
      <c r="CB113" s="846"/>
      <c r="CC113" s="846"/>
      <c r="CD113" s="846"/>
      <c r="CE113" s="846"/>
      <c r="CF113" s="904">
        <v>22.6</v>
      </c>
      <c r="CG113" s="905"/>
      <c r="CH113" s="905"/>
      <c r="CI113" s="905"/>
      <c r="CJ113" s="905"/>
      <c r="CK113" s="956"/>
      <c r="CL113" s="850"/>
      <c r="CM113" s="844" t="s">
        <v>455</v>
      </c>
      <c r="CN113" s="781"/>
      <c r="CO113" s="781"/>
      <c r="CP113" s="781"/>
      <c r="CQ113" s="781"/>
      <c r="CR113" s="781"/>
      <c r="CS113" s="781"/>
      <c r="CT113" s="781"/>
      <c r="CU113" s="781"/>
      <c r="CV113" s="781"/>
      <c r="CW113" s="781"/>
      <c r="CX113" s="781"/>
      <c r="CY113" s="781"/>
      <c r="CZ113" s="781"/>
      <c r="DA113" s="781"/>
      <c r="DB113" s="781"/>
      <c r="DC113" s="781"/>
      <c r="DD113" s="781"/>
      <c r="DE113" s="781"/>
      <c r="DF113" s="782"/>
      <c r="DG113" s="808" t="s">
        <v>414</v>
      </c>
      <c r="DH113" s="809"/>
      <c r="DI113" s="809"/>
      <c r="DJ113" s="809"/>
      <c r="DK113" s="810"/>
      <c r="DL113" s="811" t="s">
        <v>445</v>
      </c>
      <c r="DM113" s="809"/>
      <c r="DN113" s="809"/>
      <c r="DO113" s="809"/>
      <c r="DP113" s="810"/>
      <c r="DQ113" s="811" t="s">
        <v>441</v>
      </c>
      <c r="DR113" s="809"/>
      <c r="DS113" s="809"/>
      <c r="DT113" s="809"/>
      <c r="DU113" s="810"/>
      <c r="DV113" s="853" t="s">
        <v>441</v>
      </c>
      <c r="DW113" s="854"/>
      <c r="DX113" s="854"/>
      <c r="DY113" s="854"/>
      <c r="DZ113" s="855"/>
    </row>
    <row r="114" spans="1:130" s="226" customFormat="1" ht="26.25" customHeight="1" x14ac:dyDescent="0.15">
      <c r="A114" s="943"/>
      <c r="B114" s="944"/>
      <c r="C114" s="781" t="s">
        <v>456</v>
      </c>
      <c r="D114" s="781"/>
      <c r="E114" s="781"/>
      <c r="F114" s="781"/>
      <c r="G114" s="781"/>
      <c r="H114" s="781"/>
      <c r="I114" s="781"/>
      <c r="J114" s="781"/>
      <c r="K114" s="781"/>
      <c r="L114" s="781"/>
      <c r="M114" s="781"/>
      <c r="N114" s="781"/>
      <c r="O114" s="781"/>
      <c r="P114" s="781"/>
      <c r="Q114" s="781"/>
      <c r="R114" s="781"/>
      <c r="S114" s="781"/>
      <c r="T114" s="781"/>
      <c r="U114" s="781"/>
      <c r="V114" s="781"/>
      <c r="W114" s="781"/>
      <c r="X114" s="781"/>
      <c r="Y114" s="781"/>
      <c r="Z114" s="782"/>
      <c r="AA114" s="808">
        <v>151037</v>
      </c>
      <c r="AB114" s="809"/>
      <c r="AC114" s="809"/>
      <c r="AD114" s="809"/>
      <c r="AE114" s="810"/>
      <c r="AF114" s="811">
        <v>174986</v>
      </c>
      <c r="AG114" s="809"/>
      <c r="AH114" s="809"/>
      <c r="AI114" s="809"/>
      <c r="AJ114" s="810"/>
      <c r="AK114" s="811">
        <v>148035</v>
      </c>
      <c r="AL114" s="809"/>
      <c r="AM114" s="809"/>
      <c r="AN114" s="809"/>
      <c r="AO114" s="810"/>
      <c r="AP114" s="853">
        <v>1.1000000000000001</v>
      </c>
      <c r="AQ114" s="854"/>
      <c r="AR114" s="854"/>
      <c r="AS114" s="854"/>
      <c r="AT114" s="855"/>
      <c r="AU114" s="961"/>
      <c r="AV114" s="962"/>
      <c r="AW114" s="962"/>
      <c r="AX114" s="962"/>
      <c r="AY114" s="962"/>
      <c r="AZ114" s="844" t="s">
        <v>457</v>
      </c>
      <c r="BA114" s="781"/>
      <c r="BB114" s="781"/>
      <c r="BC114" s="781"/>
      <c r="BD114" s="781"/>
      <c r="BE114" s="781"/>
      <c r="BF114" s="781"/>
      <c r="BG114" s="781"/>
      <c r="BH114" s="781"/>
      <c r="BI114" s="781"/>
      <c r="BJ114" s="781"/>
      <c r="BK114" s="781"/>
      <c r="BL114" s="781"/>
      <c r="BM114" s="781"/>
      <c r="BN114" s="781"/>
      <c r="BO114" s="781"/>
      <c r="BP114" s="782"/>
      <c r="BQ114" s="845">
        <v>4339225</v>
      </c>
      <c r="BR114" s="846"/>
      <c r="BS114" s="846"/>
      <c r="BT114" s="846"/>
      <c r="BU114" s="846"/>
      <c r="BV114" s="846">
        <v>4188400</v>
      </c>
      <c r="BW114" s="846"/>
      <c r="BX114" s="846"/>
      <c r="BY114" s="846"/>
      <c r="BZ114" s="846"/>
      <c r="CA114" s="846">
        <v>4067941</v>
      </c>
      <c r="CB114" s="846"/>
      <c r="CC114" s="846"/>
      <c r="CD114" s="846"/>
      <c r="CE114" s="846"/>
      <c r="CF114" s="904">
        <v>29.7</v>
      </c>
      <c r="CG114" s="905"/>
      <c r="CH114" s="905"/>
      <c r="CI114" s="905"/>
      <c r="CJ114" s="905"/>
      <c r="CK114" s="956"/>
      <c r="CL114" s="850"/>
      <c r="CM114" s="844" t="s">
        <v>458</v>
      </c>
      <c r="CN114" s="781"/>
      <c r="CO114" s="781"/>
      <c r="CP114" s="781"/>
      <c r="CQ114" s="781"/>
      <c r="CR114" s="781"/>
      <c r="CS114" s="781"/>
      <c r="CT114" s="781"/>
      <c r="CU114" s="781"/>
      <c r="CV114" s="781"/>
      <c r="CW114" s="781"/>
      <c r="CX114" s="781"/>
      <c r="CY114" s="781"/>
      <c r="CZ114" s="781"/>
      <c r="DA114" s="781"/>
      <c r="DB114" s="781"/>
      <c r="DC114" s="781"/>
      <c r="DD114" s="781"/>
      <c r="DE114" s="781"/>
      <c r="DF114" s="782"/>
      <c r="DG114" s="808" t="s">
        <v>414</v>
      </c>
      <c r="DH114" s="809"/>
      <c r="DI114" s="809"/>
      <c r="DJ114" s="809"/>
      <c r="DK114" s="810"/>
      <c r="DL114" s="811" t="s">
        <v>442</v>
      </c>
      <c r="DM114" s="809"/>
      <c r="DN114" s="809"/>
      <c r="DO114" s="809"/>
      <c r="DP114" s="810"/>
      <c r="DQ114" s="811" t="s">
        <v>414</v>
      </c>
      <c r="DR114" s="809"/>
      <c r="DS114" s="809"/>
      <c r="DT114" s="809"/>
      <c r="DU114" s="810"/>
      <c r="DV114" s="853" t="s">
        <v>445</v>
      </c>
      <c r="DW114" s="854"/>
      <c r="DX114" s="854"/>
      <c r="DY114" s="854"/>
      <c r="DZ114" s="855"/>
    </row>
    <row r="115" spans="1:130" s="226" customFormat="1" ht="26.25" customHeight="1" x14ac:dyDescent="0.15">
      <c r="A115" s="943"/>
      <c r="B115" s="944"/>
      <c r="C115" s="781" t="s">
        <v>459</v>
      </c>
      <c r="D115" s="781"/>
      <c r="E115" s="781"/>
      <c r="F115" s="781"/>
      <c r="G115" s="781"/>
      <c r="H115" s="781"/>
      <c r="I115" s="781"/>
      <c r="J115" s="781"/>
      <c r="K115" s="781"/>
      <c r="L115" s="781"/>
      <c r="M115" s="781"/>
      <c r="N115" s="781"/>
      <c r="O115" s="781"/>
      <c r="P115" s="781"/>
      <c r="Q115" s="781"/>
      <c r="R115" s="781"/>
      <c r="S115" s="781"/>
      <c r="T115" s="781"/>
      <c r="U115" s="781"/>
      <c r="V115" s="781"/>
      <c r="W115" s="781"/>
      <c r="X115" s="781"/>
      <c r="Y115" s="781"/>
      <c r="Z115" s="782"/>
      <c r="AA115" s="947">
        <v>40769</v>
      </c>
      <c r="AB115" s="948"/>
      <c r="AC115" s="948"/>
      <c r="AD115" s="948"/>
      <c r="AE115" s="949"/>
      <c r="AF115" s="950">
        <v>4925</v>
      </c>
      <c r="AG115" s="948"/>
      <c r="AH115" s="948"/>
      <c r="AI115" s="948"/>
      <c r="AJ115" s="949"/>
      <c r="AK115" s="950">
        <v>30923</v>
      </c>
      <c r="AL115" s="948"/>
      <c r="AM115" s="948"/>
      <c r="AN115" s="948"/>
      <c r="AO115" s="949"/>
      <c r="AP115" s="951">
        <v>0.2</v>
      </c>
      <c r="AQ115" s="952"/>
      <c r="AR115" s="952"/>
      <c r="AS115" s="952"/>
      <c r="AT115" s="953"/>
      <c r="AU115" s="961"/>
      <c r="AV115" s="962"/>
      <c r="AW115" s="962"/>
      <c r="AX115" s="962"/>
      <c r="AY115" s="962"/>
      <c r="AZ115" s="844" t="s">
        <v>460</v>
      </c>
      <c r="BA115" s="781"/>
      <c r="BB115" s="781"/>
      <c r="BC115" s="781"/>
      <c r="BD115" s="781"/>
      <c r="BE115" s="781"/>
      <c r="BF115" s="781"/>
      <c r="BG115" s="781"/>
      <c r="BH115" s="781"/>
      <c r="BI115" s="781"/>
      <c r="BJ115" s="781"/>
      <c r="BK115" s="781"/>
      <c r="BL115" s="781"/>
      <c r="BM115" s="781"/>
      <c r="BN115" s="781"/>
      <c r="BO115" s="781"/>
      <c r="BP115" s="782"/>
      <c r="BQ115" s="845" t="s">
        <v>461</v>
      </c>
      <c r="BR115" s="846"/>
      <c r="BS115" s="846"/>
      <c r="BT115" s="846"/>
      <c r="BU115" s="846"/>
      <c r="BV115" s="846" t="s">
        <v>442</v>
      </c>
      <c r="BW115" s="846"/>
      <c r="BX115" s="846"/>
      <c r="BY115" s="846"/>
      <c r="BZ115" s="846"/>
      <c r="CA115" s="846" t="s">
        <v>442</v>
      </c>
      <c r="CB115" s="846"/>
      <c r="CC115" s="846"/>
      <c r="CD115" s="846"/>
      <c r="CE115" s="846"/>
      <c r="CF115" s="904" t="s">
        <v>392</v>
      </c>
      <c r="CG115" s="905"/>
      <c r="CH115" s="905"/>
      <c r="CI115" s="905"/>
      <c r="CJ115" s="905"/>
      <c r="CK115" s="956"/>
      <c r="CL115" s="850"/>
      <c r="CM115" s="844" t="s">
        <v>462</v>
      </c>
      <c r="CN115" s="781"/>
      <c r="CO115" s="781"/>
      <c r="CP115" s="781"/>
      <c r="CQ115" s="781"/>
      <c r="CR115" s="781"/>
      <c r="CS115" s="781"/>
      <c r="CT115" s="781"/>
      <c r="CU115" s="781"/>
      <c r="CV115" s="781"/>
      <c r="CW115" s="781"/>
      <c r="CX115" s="781"/>
      <c r="CY115" s="781"/>
      <c r="CZ115" s="781"/>
      <c r="DA115" s="781"/>
      <c r="DB115" s="781"/>
      <c r="DC115" s="781"/>
      <c r="DD115" s="781"/>
      <c r="DE115" s="781"/>
      <c r="DF115" s="782"/>
      <c r="DG115" s="808" t="s">
        <v>443</v>
      </c>
      <c r="DH115" s="809"/>
      <c r="DI115" s="809"/>
      <c r="DJ115" s="809"/>
      <c r="DK115" s="810"/>
      <c r="DL115" s="811" t="s">
        <v>441</v>
      </c>
      <c r="DM115" s="809"/>
      <c r="DN115" s="809"/>
      <c r="DO115" s="809"/>
      <c r="DP115" s="810"/>
      <c r="DQ115" s="811" t="s">
        <v>448</v>
      </c>
      <c r="DR115" s="809"/>
      <c r="DS115" s="809"/>
      <c r="DT115" s="809"/>
      <c r="DU115" s="810"/>
      <c r="DV115" s="853" t="s">
        <v>443</v>
      </c>
      <c r="DW115" s="854"/>
      <c r="DX115" s="854"/>
      <c r="DY115" s="854"/>
      <c r="DZ115" s="855"/>
    </row>
    <row r="116" spans="1:130" s="226" customFormat="1" ht="26.25" customHeight="1" x14ac:dyDescent="0.15">
      <c r="A116" s="945"/>
      <c r="B116" s="946"/>
      <c r="C116" s="868" t="s">
        <v>463</v>
      </c>
      <c r="D116" s="868"/>
      <c r="E116" s="868"/>
      <c r="F116" s="868"/>
      <c r="G116" s="868"/>
      <c r="H116" s="868"/>
      <c r="I116" s="868"/>
      <c r="J116" s="868"/>
      <c r="K116" s="868"/>
      <c r="L116" s="868"/>
      <c r="M116" s="868"/>
      <c r="N116" s="868"/>
      <c r="O116" s="868"/>
      <c r="P116" s="868"/>
      <c r="Q116" s="868"/>
      <c r="R116" s="868"/>
      <c r="S116" s="868"/>
      <c r="T116" s="868"/>
      <c r="U116" s="868"/>
      <c r="V116" s="868"/>
      <c r="W116" s="868"/>
      <c r="X116" s="868"/>
      <c r="Y116" s="868"/>
      <c r="Z116" s="869"/>
      <c r="AA116" s="808">
        <v>74</v>
      </c>
      <c r="AB116" s="809"/>
      <c r="AC116" s="809"/>
      <c r="AD116" s="809"/>
      <c r="AE116" s="810"/>
      <c r="AF116" s="811">
        <v>81</v>
      </c>
      <c r="AG116" s="809"/>
      <c r="AH116" s="809"/>
      <c r="AI116" s="809"/>
      <c r="AJ116" s="810"/>
      <c r="AK116" s="811">
        <v>17</v>
      </c>
      <c r="AL116" s="809"/>
      <c r="AM116" s="809"/>
      <c r="AN116" s="809"/>
      <c r="AO116" s="810"/>
      <c r="AP116" s="853">
        <v>0</v>
      </c>
      <c r="AQ116" s="854"/>
      <c r="AR116" s="854"/>
      <c r="AS116" s="854"/>
      <c r="AT116" s="855"/>
      <c r="AU116" s="961"/>
      <c r="AV116" s="962"/>
      <c r="AW116" s="962"/>
      <c r="AX116" s="962"/>
      <c r="AY116" s="962"/>
      <c r="AZ116" s="938" t="s">
        <v>464</v>
      </c>
      <c r="BA116" s="939"/>
      <c r="BB116" s="939"/>
      <c r="BC116" s="939"/>
      <c r="BD116" s="939"/>
      <c r="BE116" s="939"/>
      <c r="BF116" s="939"/>
      <c r="BG116" s="939"/>
      <c r="BH116" s="939"/>
      <c r="BI116" s="939"/>
      <c r="BJ116" s="939"/>
      <c r="BK116" s="939"/>
      <c r="BL116" s="939"/>
      <c r="BM116" s="939"/>
      <c r="BN116" s="939"/>
      <c r="BO116" s="939"/>
      <c r="BP116" s="940"/>
      <c r="BQ116" s="845" t="s">
        <v>443</v>
      </c>
      <c r="BR116" s="846"/>
      <c r="BS116" s="846"/>
      <c r="BT116" s="846"/>
      <c r="BU116" s="846"/>
      <c r="BV116" s="846" t="s">
        <v>443</v>
      </c>
      <c r="BW116" s="846"/>
      <c r="BX116" s="846"/>
      <c r="BY116" s="846"/>
      <c r="BZ116" s="846"/>
      <c r="CA116" s="846" t="s">
        <v>448</v>
      </c>
      <c r="CB116" s="846"/>
      <c r="CC116" s="846"/>
      <c r="CD116" s="846"/>
      <c r="CE116" s="846"/>
      <c r="CF116" s="904" t="s">
        <v>445</v>
      </c>
      <c r="CG116" s="905"/>
      <c r="CH116" s="905"/>
      <c r="CI116" s="905"/>
      <c r="CJ116" s="905"/>
      <c r="CK116" s="956"/>
      <c r="CL116" s="850"/>
      <c r="CM116" s="844" t="s">
        <v>465</v>
      </c>
      <c r="CN116" s="781"/>
      <c r="CO116" s="781"/>
      <c r="CP116" s="781"/>
      <c r="CQ116" s="781"/>
      <c r="CR116" s="781"/>
      <c r="CS116" s="781"/>
      <c r="CT116" s="781"/>
      <c r="CU116" s="781"/>
      <c r="CV116" s="781"/>
      <c r="CW116" s="781"/>
      <c r="CX116" s="781"/>
      <c r="CY116" s="781"/>
      <c r="CZ116" s="781"/>
      <c r="DA116" s="781"/>
      <c r="DB116" s="781"/>
      <c r="DC116" s="781"/>
      <c r="DD116" s="781"/>
      <c r="DE116" s="781"/>
      <c r="DF116" s="782"/>
      <c r="DG116" s="808">
        <v>4583</v>
      </c>
      <c r="DH116" s="809"/>
      <c r="DI116" s="809"/>
      <c r="DJ116" s="809"/>
      <c r="DK116" s="810"/>
      <c r="DL116" s="811">
        <v>2291</v>
      </c>
      <c r="DM116" s="809"/>
      <c r="DN116" s="809"/>
      <c r="DO116" s="809"/>
      <c r="DP116" s="810"/>
      <c r="DQ116" s="811" t="s">
        <v>414</v>
      </c>
      <c r="DR116" s="809"/>
      <c r="DS116" s="809"/>
      <c r="DT116" s="809"/>
      <c r="DU116" s="810"/>
      <c r="DV116" s="853" t="s">
        <v>443</v>
      </c>
      <c r="DW116" s="854"/>
      <c r="DX116" s="854"/>
      <c r="DY116" s="854"/>
      <c r="DZ116" s="855"/>
    </row>
    <row r="117" spans="1:130" s="226" customFormat="1" ht="26.25" customHeight="1" x14ac:dyDescent="0.15">
      <c r="A117" s="924" t="s">
        <v>185</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906" t="s">
        <v>466</v>
      </c>
      <c r="Z117" s="926"/>
      <c r="AA117" s="931">
        <v>3288064</v>
      </c>
      <c r="AB117" s="932"/>
      <c r="AC117" s="932"/>
      <c r="AD117" s="932"/>
      <c r="AE117" s="933"/>
      <c r="AF117" s="934">
        <v>3037642</v>
      </c>
      <c r="AG117" s="932"/>
      <c r="AH117" s="932"/>
      <c r="AI117" s="932"/>
      <c r="AJ117" s="933"/>
      <c r="AK117" s="934">
        <v>3094586</v>
      </c>
      <c r="AL117" s="932"/>
      <c r="AM117" s="932"/>
      <c r="AN117" s="932"/>
      <c r="AO117" s="933"/>
      <c r="AP117" s="935"/>
      <c r="AQ117" s="936"/>
      <c r="AR117" s="936"/>
      <c r="AS117" s="936"/>
      <c r="AT117" s="937"/>
      <c r="AU117" s="961"/>
      <c r="AV117" s="962"/>
      <c r="AW117" s="962"/>
      <c r="AX117" s="962"/>
      <c r="AY117" s="962"/>
      <c r="AZ117" s="892" t="s">
        <v>467</v>
      </c>
      <c r="BA117" s="893"/>
      <c r="BB117" s="893"/>
      <c r="BC117" s="893"/>
      <c r="BD117" s="893"/>
      <c r="BE117" s="893"/>
      <c r="BF117" s="893"/>
      <c r="BG117" s="893"/>
      <c r="BH117" s="893"/>
      <c r="BI117" s="893"/>
      <c r="BJ117" s="893"/>
      <c r="BK117" s="893"/>
      <c r="BL117" s="893"/>
      <c r="BM117" s="893"/>
      <c r="BN117" s="893"/>
      <c r="BO117" s="893"/>
      <c r="BP117" s="894"/>
      <c r="BQ117" s="845" t="s">
        <v>414</v>
      </c>
      <c r="BR117" s="846"/>
      <c r="BS117" s="846"/>
      <c r="BT117" s="846"/>
      <c r="BU117" s="846"/>
      <c r="BV117" s="846" t="s">
        <v>443</v>
      </c>
      <c r="BW117" s="846"/>
      <c r="BX117" s="846"/>
      <c r="BY117" s="846"/>
      <c r="BZ117" s="846"/>
      <c r="CA117" s="846" t="s">
        <v>468</v>
      </c>
      <c r="CB117" s="846"/>
      <c r="CC117" s="846"/>
      <c r="CD117" s="846"/>
      <c r="CE117" s="846"/>
      <c r="CF117" s="904" t="s">
        <v>468</v>
      </c>
      <c r="CG117" s="905"/>
      <c r="CH117" s="905"/>
      <c r="CI117" s="905"/>
      <c r="CJ117" s="905"/>
      <c r="CK117" s="956"/>
      <c r="CL117" s="850"/>
      <c r="CM117" s="844" t="s">
        <v>469</v>
      </c>
      <c r="CN117" s="781"/>
      <c r="CO117" s="781"/>
      <c r="CP117" s="781"/>
      <c r="CQ117" s="781"/>
      <c r="CR117" s="781"/>
      <c r="CS117" s="781"/>
      <c r="CT117" s="781"/>
      <c r="CU117" s="781"/>
      <c r="CV117" s="781"/>
      <c r="CW117" s="781"/>
      <c r="CX117" s="781"/>
      <c r="CY117" s="781"/>
      <c r="CZ117" s="781"/>
      <c r="DA117" s="781"/>
      <c r="DB117" s="781"/>
      <c r="DC117" s="781"/>
      <c r="DD117" s="781"/>
      <c r="DE117" s="781"/>
      <c r="DF117" s="782"/>
      <c r="DG117" s="808" t="s">
        <v>441</v>
      </c>
      <c r="DH117" s="809"/>
      <c r="DI117" s="809"/>
      <c r="DJ117" s="809"/>
      <c r="DK117" s="810"/>
      <c r="DL117" s="811" t="s">
        <v>410</v>
      </c>
      <c r="DM117" s="809"/>
      <c r="DN117" s="809"/>
      <c r="DO117" s="809"/>
      <c r="DP117" s="810"/>
      <c r="DQ117" s="811" t="s">
        <v>470</v>
      </c>
      <c r="DR117" s="809"/>
      <c r="DS117" s="809"/>
      <c r="DT117" s="809"/>
      <c r="DU117" s="810"/>
      <c r="DV117" s="853" t="s">
        <v>414</v>
      </c>
      <c r="DW117" s="854"/>
      <c r="DX117" s="854"/>
      <c r="DY117" s="854"/>
      <c r="DZ117" s="855"/>
    </row>
    <row r="118" spans="1:130" s="226" customFormat="1" ht="26.25" customHeight="1" x14ac:dyDescent="0.15">
      <c r="A118" s="924" t="s">
        <v>435</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7" t="s">
        <v>432</v>
      </c>
      <c r="AB118" s="925"/>
      <c r="AC118" s="925"/>
      <c r="AD118" s="925"/>
      <c r="AE118" s="926"/>
      <c r="AF118" s="927" t="s">
        <v>433</v>
      </c>
      <c r="AG118" s="925"/>
      <c r="AH118" s="925"/>
      <c r="AI118" s="925"/>
      <c r="AJ118" s="926"/>
      <c r="AK118" s="927" t="s">
        <v>303</v>
      </c>
      <c r="AL118" s="925"/>
      <c r="AM118" s="925"/>
      <c r="AN118" s="925"/>
      <c r="AO118" s="926"/>
      <c r="AP118" s="928" t="s">
        <v>434</v>
      </c>
      <c r="AQ118" s="929"/>
      <c r="AR118" s="929"/>
      <c r="AS118" s="929"/>
      <c r="AT118" s="930"/>
      <c r="AU118" s="961"/>
      <c r="AV118" s="962"/>
      <c r="AW118" s="962"/>
      <c r="AX118" s="962"/>
      <c r="AY118" s="962"/>
      <c r="AZ118" s="867" t="s">
        <v>471</v>
      </c>
      <c r="BA118" s="868"/>
      <c r="BB118" s="868"/>
      <c r="BC118" s="868"/>
      <c r="BD118" s="868"/>
      <c r="BE118" s="868"/>
      <c r="BF118" s="868"/>
      <c r="BG118" s="868"/>
      <c r="BH118" s="868"/>
      <c r="BI118" s="868"/>
      <c r="BJ118" s="868"/>
      <c r="BK118" s="868"/>
      <c r="BL118" s="868"/>
      <c r="BM118" s="868"/>
      <c r="BN118" s="868"/>
      <c r="BO118" s="868"/>
      <c r="BP118" s="869"/>
      <c r="BQ118" s="908" t="s">
        <v>441</v>
      </c>
      <c r="BR118" s="874"/>
      <c r="BS118" s="874"/>
      <c r="BT118" s="874"/>
      <c r="BU118" s="874"/>
      <c r="BV118" s="874" t="s">
        <v>443</v>
      </c>
      <c r="BW118" s="874"/>
      <c r="BX118" s="874"/>
      <c r="BY118" s="874"/>
      <c r="BZ118" s="874"/>
      <c r="CA118" s="874" t="s">
        <v>442</v>
      </c>
      <c r="CB118" s="874"/>
      <c r="CC118" s="874"/>
      <c r="CD118" s="874"/>
      <c r="CE118" s="874"/>
      <c r="CF118" s="904" t="s">
        <v>448</v>
      </c>
      <c r="CG118" s="905"/>
      <c r="CH118" s="905"/>
      <c r="CI118" s="905"/>
      <c r="CJ118" s="905"/>
      <c r="CK118" s="956"/>
      <c r="CL118" s="850"/>
      <c r="CM118" s="844" t="s">
        <v>472</v>
      </c>
      <c r="CN118" s="781"/>
      <c r="CO118" s="781"/>
      <c r="CP118" s="781"/>
      <c r="CQ118" s="781"/>
      <c r="CR118" s="781"/>
      <c r="CS118" s="781"/>
      <c r="CT118" s="781"/>
      <c r="CU118" s="781"/>
      <c r="CV118" s="781"/>
      <c r="CW118" s="781"/>
      <c r="CX118" s="781"/>
      <c r="CY118" s="781"/>
      <c r="CZ118" s="781"/>
      <c r="DA118" s="781"/>
      <c r="DB118" s="781"/>
      <c r="DC118" s="781"/>
      <c r="DD118" s="781"/>
      <c r="DE118" s="781"/>
      <c r="DF118" s="782"/>
      <c r="DG118" s="808" t="s">
        <v>448</v>
      </c>
      <c r="DH118" s="809"/>
      <c r="DI118" s="809"/>
      <c r="DJ118" s="809"/>
      <c r="DK118" s="810"/>
      <c r="DL118" s="811" t="s">
        <v>470</v>
      </c>
      <c r="DM118" s="809"/>
      <c r="DN118" s="809"/>
      <c r="DO118" s="809"/>
      <c r="DP118" s="810"/>
      <c r="DQ118" s="811" t="s">
        <v>440</v>
      </c>
      <c r="DR118" s="809"/>
      <c r="DS118" s="809"/>
      <c r="DT118" s="809"/>
      <c r="DU118" s="810"/>
      <c r="DV118" s="853" t="s">
        <v>443</v>
      </c>
      <c r="DW118" s="854"/>
      <c r="DX118" s="854"/>
      <c r="DY118" s="854"/>
      <c r="DZ118" s="855"/>
    </row>
    <row r="119" spans="1:130" s="226" customFormat="1" ht="26.25" customHeight="1" x14ac:dyDescent="0.15">
      <c r="A119" s="847" t="s">
        <v>438</v>
      </c>
      <c r="B119" s="848"/>
      <c r="C119" s="889" t="s">
        <v>439</v>
      </c>
      <c r="D119" s="837"/>
      <c r="E119" s="837"/>
      <c r="F119" s="837"/>
      <c r="G119" s="837"/>
      <c r="H119" s="837"/>
      <c r="I119" s="837"/>
      <c r="J119" s="837"/>
      <c r="K119" s="837"/>
      <c r="L119" s="837"/>
      <c r="M119" s="837"/>
      <c r="N119" s="837"/>
      <c r="O119" s="837"/>
      <c r="P119" s="837"/>
      <c r="Q119" s="837"/>
      <c r="R119" s="837"/>
      <c r="S119" s="837"/>
      <c r="T119" s="837"/>
      <c r="U119" s="837"/>
      <c r="V119" s="837"/>
      <c r="W119" s="837"/>
      <c r="X119" s="837"/>
      <c r="Y119" s="837"/>
      <c r="Z119" s="838"/>
      <c r="AA119" s="917" t="s">
        <v>448</v>
      </c>
      <c r="AB119" s="918"/>
      <c r="AC119" s="918"/>
      <c r="AD119" s="918"/>
      <c r="AE119" s="919"/>
      <c r="AF119" s="920" t="s">
        <v>470</v>
      </c>
      <c r="AG119" s="918"/>
      <c r="AH119" s="918"/>
      <c r="AI119" s="918"/>
      <c r="AJ119" s="919"/>
      <c r="AK119" s="920" t="s">
        <v>448</v>
      </c>
      <c r="AL119" s="918"/>
      <c r="AM119" s="918"/>
      <c r="AN119" s="918"/>
      <c r="AO119" s="919"/>
      <c r="AP119" s="921" t="s">
        <v>441</v>
      </c>
      <c r="AQ119" s="922"/>
      <c r="AR119" s="922"/>
      <c r="AS119" s="922"/>
      <c r="AT119" s="923"/>
      <c r="AU119" s="963"/>
      <c r="AV119" s="964"/>
      <c r="AW119" s="964"/>
      <c r="AX119" s="964"/>
      <c r="AY119" s="964"/>
      <c r="AZ119" s="247" t="s">
        <v>185</v>
      </c>
      <c r="BA119" s="247"/>
      <c r="BB119" s="247"/>
      <c r="BC119" s="247"/>
      <c r="BD119" s="247"/>
      <c r="BE119" s="247"/>
      <c r="BF119" s="247"/>
      <c r="BG119" s="247"/>
      <c r="BH119" s="247"/>
      <c r="BI119" s="247"/>
      <c r="BJ119" s="247"/>
      <c r="BK119" s="247"/>
      <c r="BL119" s="247"/>
      <c r="BM119" s="247"/>
      <c r="BN119" s="247"/>
      <c r="BO119" s="906" t="s">
        <v>473</v>
      </c>
      <c r="BP119" s="907"/>
      <c r="BQ119" s="908">
        <v>40955020</v>
      </c>
      <c r="BR119" s="874"/>
      <c r="BS119" s="874"/>
      <c r="BT119" s="874"/>
      <c r="BU119" s="874"/>
      <c r="BV119" s="874">
        <v>39881342</v>
      </c>
      <c r="BW119" s="874"/>
      <c r="BX119" s="874"/>
      <c r="BY119" s="874"/>
      <c r="BZ119" s="874"/>
      <c r="CA119" s="874">
        <v>40137006</v>
      </c>
      <c r="CB119" s="874"/>
      <c r="CC119" s="874"/>
      <c r="CD119" s="874"/>
      <c r="CE119" s="874"/>
      <c r="CF119" s="777"/>
      <c r="CG119" s="778"/>
      <c r="CH119" s="778"/>
      <c r="CI119" s="778"/>
      <c r="CJ119" s="863"/>
      <c r="CK119" s="957"/>
      <c r="CL119" s="852"/>
      <c r="CM119" s="867" t="s">
        <v>474</v>
      </c>
      <c r="CN119" s="868"/>
      <c r="CO119" s="868"/>
      <c r="CP119" s="868"/>
      <c r="CQ119" s="868"/>
      <c r="CR119" s="868"/>
      <c r="CS119" s="868"/>
      <c r="CT119" s="868"/>
      <c r="CU119" s="868"/>
      <c r="CV119" s="868"/>
      <c r="CW119" s="868"/>
      <c r="CX119" s="868"/>
      <c r="CY119" s="868"/>
      <c r="CZ119" s="868"/>
      <c r="DA119" s="868"/>
      <c r="DB119" s="868"/>
      <c r="DC119" s="868"/>
      <c r="DD119" s="868"/>
      <c r="DE119" s="868"/>
      <c r="DF119" s="869"/>
      <c r="DG119" s="792">
        <v>12803</v>
      </c>
      <c r="DH119" s="793"/>
      <c r="DI119" s="793"/>
      <c r="DJ119" s="793"/>
      <c r="DK119" s="794"/>
      <c r="DL119" s="795">
        <v>10410</v>
      </c>
      <c r="DM119" s="793"/>
      <c r="DN119" s="793"/>
      <c r="DO119" s="793"/>
      <c r="DP119" s="794"/>
      <c r="DQ119" s="795">
        <v>7975</v>
      </c>
      <c r="DR119" s="793"/>
      <c r="DS119" s="793"/>
      <c r="DT119" s="793"/>
      <c r="DU119" s="794"/>
      <c r="DV119" s="877">
        <v>0.1</v>
      </c>
      <c r="DW119" s="878"/>
      <c r="DX119" s="878"/>
      <c r="DY119" s="878"/>
      <c r="DZ119" s="879"/>
    </row>
    <row r="120" spans="1:130" s="226" customFormat="1" ht="26.25" customHeight="1" x14ac:dyDescent="0.15">
      <c r="A120" s="849"/>
      <c r="B120" s="850"/>
      <c r="C120" s="844" t="s">
        <v>447</v>
      </c>
      <c r="D120" s="781"/>
      <c r="E120" s="781"/>
      <c r="F120" s="781"/>
      <c r="G120" s="781"/>
      <c r="H120" s="781"/>
      <c r="I120" s="781"/>
      <c r="J120" s="781"/>
      <c r="K120" s="781"/>
      <c r="L120" s="781"/>
      <c r="M120" s="781"/>
      <c r="N120" s="781"/>
      <c r="O120" s="781"/>
      <c r="P120" s="781"/>
      <c r="Q120" s="781"/>
      <c r="R120" s="781"/>
      <c r="S120" s="781"/>
      <c r="T120" s="781"/>
      <c r="U120" s="781"/>
      <c r="V120" s="781"/>
      <c r="W120" s="781"/>
      <c r="X120" s="781"/>
      <c r="Y120" s="781"/>
      <c r="Z120" s="782"/>
      <c r="AA120" s="808" t="s">
        <v>461</v>
      </c>
      <c r="AB120" s="809"/>
      <c r="AC120" s="809"/>
      <c r="AD120" s="809"/>
      <c r="AE120" s="810"/>
      <c r="AF120" s="811" t="s">
        <v>443</v>
      </c>
      <c r="AG120" s="809"/>
      <c r="AH120" s="809"/>
      <c r="AI120" s="809"/>
      <c r="AJ120" s="810"/>
      <c r="AK120" s="811" t="s">
        <v>470</v>
      </c>
      <c r="AL120" s="809"/>
      <c r="AM120" s="809"/>
      <c r="AN120" s="809"/>
      <c r="AO120" s="810"/>
      <c r="AP120" s="853" t="s">
        <v>443</v>
      </c>
      <c r="AQ120" s="854"/>
      <c r="AR120" s="854"/>
      <c r="AS120" s="854"/>
      <c r="AT120" s="855"/>
      <c r="AU120" s="909" t="s">
        <v>475</v>
      </c>
      <c r="AV120" s="910"/>
      <c r="AW120" s="910"/>
      <c r="AX120" s="910"/>
      <c r="AY120" s="911"/>
      <c r="AZ120" s="889" t="s">
        <v>476</v>
      </c>
      <c r="BA120" s="837"/>
      <c r="BB120" s="837"/>
      <c r="BC120" s="837"/>
      <c r="BD120" s="837"/>
      <c r="BE120" s="837"/>
      <c r="BF120" s="837"/>
      <c r="BG120" s="837"/>
      <c r="BH120" s="837"/>
      <c r="BI120" s="837"/>
      <c r="BJ120" s="837"/>
      <c r="BK120" s="837"/>
      <c r="BL120" s="837"/>
      <c r="BM120" s="837"/>
      <c r="BN120" s="837"/>
      <c r="BO120" s="837"/>
      <c r="BP120" s="838"/>
      <c r="BQ120" s="890">
        <v>7231893</v>
      </c>
      <c r="BR120" s="871"/>
      <c r="BS120" s="871"/>
      <c r="BT120" s="871"/>
      <c r="BU120" s="871"/>
      <c r="BV120" s="871">
        <v>5919495</v>
      </c>
      <c r="BW120" s="871"/>
      <c r="BX120" s="871"/>
      <c r="BY120" s="871"/>
      <c r="BZ120" s="871"/>
      <c r="CA120" s="871">
        <v>5607091</v>
      </c>
      <c r="CB120" s="871"/>
      <c r="CC120" s="871"/>
      <c r="CD120" s="871"/>
      <c r="CE120" s="871"/>
      <c r="CF120" s="895">
        <v>40.9</v>
      </c>
      <c r="CG120" s="896"/>
      <c r="CH120" s="896"/>
      <c r="CI120" s="896"/>
      <c r="CJ120" s="896"/>
      <c r="CK120" s="897" t="s">
        <v>477</v>
      </c>
      <c r="CL120" s="881"/>
      <c r="CM120" s="881"/>
      <c r="CN120" s="881"/>
      <c r="CO120" s="882"/>
      <c r="CP120" s="901" t="s">
        <v>478</v>
      </c>
      <c r="CQ120" s="902"/>
      <c r="CR120" s="902"/>
      <c r="CS120" s="902"/>
      <c r="CT120" s="902"/>
      <c r="CU120" s="902"/>
      <c r="CV120" s="902"/>
      <c r="CW120" s="902"/>
      <c r="CX120" s="902"/>
      <c r="CY120" s="902"/>
      <c r="CZ120" s="902"/>
      <c r="DA120" s="902"/>
      <c r="DB120" s="902"/>
      <c r="DC120" s="902"/>
      <c r="DD120" s="902"/>
      <c r="DE120" s="902"/>
      <c r="DF120" s="903"/>
      <c r="DG120" s="890" t="s">
        <v>461</v>
      </c>
      <c r="DH120" s="871"/>
      <c r="DI120" s="871"/>
      <c r="DJ120" s="871"/>
      <c r="DK120" s="871"/>
      <c r="DL120" s="871">
        <v>6910749</v>
      </c>
      <c r="DM120" s="871"/>
      <c r="DN120" s="871"/>
      <c r="DO120" s="871"/>
      <c r="DP120" s="871"/>
      <c r="DQ120" s="871">
        <v>5791835</v>
      </c>
      <c r="DR120" s="871"/>
      <c r="DS120" s="871"/>
      <c r="DT120" s="871"/>
      <c r="DU120" s="871"/>
      <c r="DV120" s="872">
        <v>42.3</v>
      </c>
      <c r="DW120" s="872"/>
      <c r="DX120" s="872"/>
      <c r="DY120" s="872"/>
      <c r="DZ120" s="873"/>
    </row>
    <row r="121" spans="1:130" s="226" customFormat="1" ht="26.25" customHeight="1" x14ac:dyDescent="0.15">
      <c r="A121" s="849"/>
      <c r="B121" s="850"/>
      <c r="C121" s="892" t="s">
        <v>479</v>
      </c>
      <c r="D121" s="893"/>
      <c r="E121" s="893"/>
      <c r="F121" s="893"/>
      <c r="G121" s="893"/>
      <c r="H121" s="893"/>
      <c r="I121" s="893"/>
      <c r="J121" s="893"/>
      <c r="K121" s="893"/>
      <c r="L121" s="893"/>
      <c r="M121" s="893"/>
      <c r="N121" s="893"/>
      <c r="O121" s="893"/>
      <c r="P121" s="893"/>
      <c r="Q121" s="893"/>
      <c r="R121" s="893"/>
      <c r="S121" s="893"/>
      <c r="T121" s="893"/>
      <c r="U121" s="893"/>
      <c r="V121" s="893"/>
      <c r="W121" s="893"/>
      <c r="X121" s="893"/>
      <c r="Y121" s="893"/>
      <c r="Z121" s="894"/>
      <c r="AA121" s="808" t="s">
        <v>443</v>
      </c>
      <c r="AB121" s="809"/>
      <c r="AC121" s="809"/>
      <c r="AD121" s="809"/>
      <c r="AE121" s="810"/>
      <c r="AF121" s="811" t="s">
        <v>443</v>
      </c>
      <c r="AG121" s="809"/>
      <c r="AH121" s="809"/>
      <c r="AI121" s="809"/>
      <c r="AJ121" s="810"/>
      <c r="AK121" s="811" t="s">
        <v>461</v>
      </c>
      <c r="AL121" s="809"/>
      <c r="AM121" s="809"/>
      <c r="AN121" s="809"/>
      <c r="AO121" s="810"/>
      <c r="AP121" s="853" t="s">
        <v>448</v>
      </c>
      <c r="AQ121" s="854"/>
      <c r="AR121" s="854"/>
      <c r="AS121" s="854"/>
      <c r="AT121" s="855"/>
      <c r="AU121" s="912"/>
      <c r="AV121" s="913"/>
      <c r="AW121" s="913"/>
      <c r="AX121" s="913"/>
      <c r="AY121" s="914"/>
      <c r="AZ121" s="844" t="s">
        <v>480</v>
      </c>
      <c r="BA121" s="781"/>
      <c r="BB121" s="781"/>
      <c r="BC121" s="781"/>
      <c r="BD121" s="781"/>
      <c r="BE121" s="781"/>
      <c r="BF121" s="781"/>
      <c r="BG121" s="781"/>
      <c r="BH121" s="781"/>
      <c r="BI121" s="781"/>
      <c r="BJ121" s="781"/>
      <c r="BK121" s="781"/>
      <c r="BL121" s="781"/>
      <c r="BM121" s="781"/>
      <c r="BN121" s="781"/>
      <c r="BO121" s="781"/>
      <c r="BP121" s="782"/>
      <c r="BQ121" s="845">
        <v>221838</v>
      </c>
      <c r="BR121" s="846"/>
      <c r="BS121" s="846"/>
      <c r="BT121" s="846"/>
      <c r="BU121" s="846"/>
      <c r="BV121" s="846">
        <v>252687</v>
      </c>
      <c r="BW121" s="846"/>
      <c r="BX121" s="846"/>
      <c r="BY121" s="846"/>
      <c r="BZ121" s="846"/>
      <c r="CA121" s="846">
        <v>204048</v>
      </c>
      <c r="CB121" s="846"/>
      <c r="CC121" s="846"/>
      <c r="CD121" s="846"/>
      <c r="CE121" s="846"/>
      <c r="CF121" s="904">
        <v>1.5</v>
      </c>
      <c r="CG121" s="905"/>
      <c r="CH121" s="905"/>
      <c r="CI121" s="905"/>
      <c r="CJ121" s="905"/>
      <c r="CK121" s="898"/>
      <c r="CL121" s="884"/>
      <c r="CM121" s="884"/>
      <c r="CN121" s="884"/>
      <c r="CO121" s="885"/>
      <c r="CP121" s="864" t="s">
        <v>481</v>
      </c>
      <c r="CQ121" s="865"/>
      <c r="CR121" s="865"/>
      <c r="CS121" s="865"/>
      <c r="CT121" s="865"/>
      <c r="CU121" s="865"/>
      <c r="CV121" s="865"/>
      <c r="CW121" s="865"/>
      <c r="CX121" s="865"/>
      <c r="CY121" s="865"/>
      <c r="CZ121" s="865"/>
      <c r="DA121" s="865"/>
      <c r="DB121" s="865"/>
      <c r="DC121" s="865"/>
      <c r="DD121" s="865"/>
      <c r="DE121" s="865"/>
      <c r="DF121" s="866"/>
      <c r="DG121" s="845">
        <v>580273</v>
      </c>
      <c r="DH121" s="846"/>
      <c r="DI121" s="846"/>
      <c r="DJ121" s="846"/>
      <c r="DK121" s="846"/>
      <c r="DL121" s="846">
        <v>538801</v>
      </c>
      <c r="DM121" s="846"/>
      <c r="DN121" s="846"/>
      <c r="DO121" s="846"/>
      <c r="DP121" s="846"/>
      <c r="DQ121" s="846">
        <v>506884</v>
      </c>
      <c r="DR121" s="846"/>
      <c r="DS121" s="846"/>
      <c r="DT121" s="846"/>
      <c r="DU121" s="846"/>
      <c r="DV121" s="823">
        <v>3.7</v>
      </c>
      <c r="DW121" s="823"/>
      <c r="DX121" s="823"/>
      <c r="DY121" s="823"/>
      <c r="DZ121" s="824"/>
    </row>
    <row r="122" spans="1:130" s="226" customFormat="1" ht="26.25" customHeight="1" x14ac:dyDescent="0.15">
      <c r="A122" s="849"/>
      <c r="B122" s="850"/>
      <c r="C122" s="844" t="s">
        <v>458</v>
      </c>
      <c r="D122" s="781"/>
      <c r="E122" s="781"/>
      <c r="F122" s="781"/>
      <c r="G122" s="781"/>
      <c r="H122" s="781"/>
      <c r="I122" s="781"/>
      <c r="J122" s="781"/>
      <c r="K122" s="781"/>
      <c r="L122" s="781"/>
      <c r="M122" s="781"/>
      <c r="N122" s="781"/>
      <c r="O122" s="781"/>
      <c r="P122" s="781"/>
      <c r="Q122" s="781"/>
      <c r="R122" s="781"/>
      <c r="S122" s="781"/>
      <c r="T122" s="781"/>
      <c r="U122" s="781"/>
      <c r="V122" s="781"/>
      <c r="W122" s="781"/>
      <c r="X122" s="781"/>
      <c r="Y122" s="781"/>
      <c r="Z122" s="782"/>
      <c r="AA122" s="808" t="s">
        <v>443</v>
      </c>
      <c r="AB122" s="809"/>
      <c r="AC122" s="809"/>
      <c r="AD122" s="809"/>
      <c r="AE122" s="810"/>
      <c r="AF122" s="811" t="s">
        <v>443</v>
      </c>
      <c r="AG122" s="809"/>
      <c r="AH122" s="809"/>
      <c r="AI122" s="809"/>
      <c r="AJ122" s="810"/>
      <c r="AK122" s="811" t="s">
        <v>461</v>
      </c>
      <c r="AL122" s="809"/>
      <c r="AM122" s="809"/>
      <c r="AN122" s="809"/>
      <c r="AO122" s="810"/>
      <c r="AP122" s="853" t="s">
        <v>443</v>
      </c>
      <c r="AQ122" s="854"/>
      <c r="AR122" s="854"/>
      <c r="AS122" s="854"/>
      <c r="AT122" s="855"/>
      <c r="AU122" s="912"/>
      <c r="AV122" s="913"/>
      <c r="AW122" s="913"/>
      <c r="AX122" s="913"/>
      <c r="AY122" s="914"/>
      <c r="AZ122" s="867" t="s">
        <v>482</v>
      </c>
      <c r="BA122" s="868"/>
      <c r="BB122" s="868"/>
      <c r="BC122" s="868"/>
      <c r="BD122" s="868"/>
      <c r="BE122" s="868"/>
      <c r="BF122" s="868"/>
      <c r="BG122" s="868"/>
      <c r="BH122" s="868"/>
      <c r="BI122" s="868"/>
      <c r="BJ122" s="868"/>
      <c r="BK122" s="868"/>
      <c r="BL122" s="868"/>
      <c r="BM122" s="868"/>
      <c r="BN122" s="868"/>
      <c r="BO122" s="868"/>
      <c r="BP122" s="869"/>
      <c r="BQ122" s="908">
        <v>26665186</v>
      </c>
      <c r="BR122" s="874"/>
      <c r="BS122" s="874"/>
      <c r="BT122" s="874"/>
      <c r="BU122" s="874"/>
      <c r="BV122" s="874">
        <v>26993149</v>
      </c>
      <c r="BW122" s="874"/>
      <c r="BX122" s="874"/>
      <c r="BY122" s="874"/>
      <c r="BZ122" s="874"/>
      <c r="CA122" s="874">
        <v>27047066</v>
      </c>
      <c r="CB122" s="874"/>
      <c r="CC122" s="874"/>
      <c r="CD122" s="874"/>
      <c r="CE122" s="874"/>
      <c r="CF122" s="875">
        <v>197.5</v>
      </c>
      <c r="CG122" s="876"/>
      <c r="CH122" s="876"/>
      <c r="CI122" s="876"/>
      <c r="CJ122" s="876"/>
      <c r="CK122" s="898"/>
      <c r="CL122" s="884"/>
      <c r="CM122" s="884"/>
      <c r="CN122" s="884"/>
      <c r="CO122" s="885"/>
      <c r="CP122" s="864" t="s">
        <v>404</v>
      </c>
      <c r="CQ122" s="865"/>
      <c r="CR122" s="865"/>
      <c r="CS122" s="865"/>
      <c r="CT122" s="865"/>
      <c r="CU122" s="865"/>
      <c r="CV122" s="865"/>
      <c r="CW122" s="865"/>
      <c r="CX122" s="865"/>
      <c r="CY122" s="865"/>
      <c r="CZ122" s="865"/>
      <c r="DA122" s="865"/>
      <c r="DB122" s="865"/>
      <c r="DC122" s="865"/>
      <c r="DD122" s="865"/>
      <c r="DE122" s="865"/>
      <c r="DF122" s="866"/>
      <c r="DG122" s="845" t="s">
        <v>440</v>
      </c>
      <c r="DH122" s="846"/>
      <c r="DI122" s="846"/>
      <c r="DJ122" s="846"/>
      <c r="DK122" s="846"/>
      <c r="DL122" s="846" t="s">
        <v>440</v>
      </c>
      <c r="DM122" s="846"/>
      <c r="DN122" s="846"/>
      <c r="DO122" s="846"/>
      <c r="DP122" s="846"/>
      <c r="DQ122" s="846" t="s">
        <v>461</v>
      </c>
      <c r="DR122" s="846"/>
      <c r="DS122" s="846"/>
      <c r="DT122" s="846"/>
      <c r="DU122" s="846"/>
      <c r="DV122" s="823" t="s">
        <v>443</v>
      </c>
      <c r="DW122" s="823"/>
      <c r="DX122" s="823"/>
      <c r="DY122" s="823"/>
      <c r="DZ122" s="824"/>
    </row>
    <row r="123" spans="1:130" s="226" customFormat="1" ht="26.25" customHeight="1" x14ac:dyDescent="0.15">
      <c r="A123" s="849"/>
      <c r="B123" s="850"/>
      <c r="C123" s="844" t="s">
        <v>465</v>
      </c>
      <c r="D123" s="781"/>
      <c r="E123" s="781"/>
      <c r="F123" s="781"/>
      <c r="G123" s="781"/>
      <c r="H123" s="781"/>
      <c r="I123" s="781"/>
      <c r="J123" s="781"/>
      <c r="K123" s="781"/>
      <c r="L123" s="781"/>
      <c r="M123" s="781"/>
      <c r="N123" s="781"/>
      <c r="O123" s="781"/>
      <c r="P123" s="781"/>
      <c r="Q123" s="781"/>
      <c r="R123" s="781"/>
      <c r="S123" s="781"/>
      <c r="T123" s="781"/>
      <c r="U123" s="781"/>
      <c r="V123" s="781"/>
      <c r="W123" s="781"/>
      <c r="X123" s="781"/>
      <c r="Y123" s="781"/>
      <c r="Z123" s="782"/>
      <c r="AA123" s="808">
        <v>2308</v>
      </c>
      <c r="AB123" s="809"/>
      <c r="AC123" s="809"/>
      <c r="AD123" s="809"/>
      <c r="AE123" s="810"/>
      <c r="AF123" s="811">
        <v>2303</v>
      </c>
      <c r="AG123" s="809"/>
      <c r="AH123" s="809"/>
      <c r="AI123" s="809"/>
      <c r="AJ123" s="810"/>
      <c r="AK123" s="811">
        <v>2297</v>
      </c>
      <c r="AL123" s="809"/>
      <c r="AM123" s="809"/>
      <c r="AN123" s="809"/>
      <c r="AO123" s="810"/>
      <c r="AP123" s="853">
        <v>0</v>
      </c>
      <c r="AQ123" s="854"/>
      <c r="AR123" s="854"/>
      <c r="AS123" s="854"/>
      <c r="AT123" s="855"/>
      <c r="AU123" s="915"/>
      <c r="AV123" s="916"/>
      <c r="AW123" s="916"/>
      <c r="AX123" s="916"/>
      <c r="AY123" s="916"/>
      <c r="AZ123" s="247" t="s">
        <v>185</v>
      </c>
      <c r="BA123" s="247"/>
      <c r="BB123" s="247"/>
      <c r="BC123" s="247"/>
      <c r="BD123" s="247"/>
      <c r="BE123" s="247"/>
      <c r="BF123" s="247"/>
      <c r="BG123" s="247"/>
      <c r="BH123" s="247"/>
      <c r="BI123" s="247"/>
      <c r="BJ123" s="247"/>
      <c r="BK123" s="247"/>
      <c r="BL123" s="247"/>
      <c r="BM123" s="247"/>
      <c r="BN123" s="247"/>
      <c r="BO123" s="906" t="s">
        <v>483</v>
      </c>
      <c r="BP123" s="907"/>
      <c r="BQ123" s="861">
        <v>34118917</v>
      </c>
      <c r="BR123" s="862"/>
      <c r="BS123" s="862"/>
      <c r="BT123" s="862"/>
      <c r="BU123" s="862"/>
      <c r="BV123" s="862">
        <v>33165331</v>
      </c>
      <c r="BW123" s="862"/>
      <c r="BX123" s="862"/>
      <c r="BY123" s="862"/>
      <c r="BZ123" s="862"/>
      <c r="CA123" s="862">
        <v>32858205</v>
      </c>
      <c r="CB123" s="862"/>
      <c r="CC123" s="862"/>
      <c r="CD123" s="862"/>
      <c r="CE123" s="862"/>
      <c r="CF123" s="777"/>
      <c r="CG123" s="778"/>
      <c r="CH123" s="778"/>
      <c r="CI123" s="778"/>
      <c r="CJ123" s="863"/>
      <c r="CK123" s="898"/>
      <c r="CL123" s="884"/>
      <c r="CM123" s="884"/>
      <c r="CN123" s="884"/>
      <c r="CO123" s="885"/>
      <c r="CP123" s="864" t="s">
        <v>484</v>
      </c>
      <c r="CQ123" s="865"/>
      <c r="CR123" s="865"/>
      <c r="CS123" s="865"/>
      <c r="CT123" s="865"/>
      <c r="CU123" s="865"/>
      <c r="CV123" s="865"/>
      <c r="CW123" s="865"/>
      <c r="CX123" s="865"/>
      <c r="CY123" s="865"/>
      <c r="CZ123" s="865"/>
      <c r="DA123" s="865"/>
      <c r="DB123" s="865"/>
      <c r="DC123" s="865"/>
      <c r="DD123" s="865"/>
      <c r="DE123" s="865"/>
      <c r="DF123" s="866"/>
      <c r="DG123" s="808" t="s">
        <v>440</v>
      </c>
      <c r="DH123" s="809"/>
      <c r="DI123" s="809"/>
      <c r="DJ123" s="809"/>
      <c r="DK123" s="810"/>
      <c r="DL123" s="811" t="s">
        <v>440</v>
      </c>
      <c r="DM123" s="809"/>
      <c r="DN123" s="809"/>
      <c r="DO123" s="809"/>
      <c r="DP123" s="810"/>
      <c r="DQ123" s="811" t="s">
        <v>441</v>
      </c>
      <c r="DR123" s="809"/>
      <c r="DS123" s="809"/>
      <c r="DT123" s="809"/>
      <c r="DU123" s="810"/>
      <c r="DV123" s="853" t="s">
        <v>443</v>
      </c>
      <c r="DW123" s="854"/>
      <c r="DX123" s="854"/>
      <c r="DY123" s="854"/>
      <c r="DZ123" s="855"/>
    </row>
    <row r="124" spans="1:130" s="226" customFormat="1" ht="26.25" customHeight="1" thickBot="1" x14ac:dyDescent="0.2">
      <c r="A124" s="849"/>
      <c r="B124" s="850"/>
      <c r="C124" s="844" t="s">
        <v>469</v>
      </c>
      <c r="D124" s="781"/>
      <c r="E124" s="781"/>
      <c r="F124" s="781"/>
      <c r="G124" s="781"/>
      <c r="H124" s="781"/>
      <c r="I124" s="781"/>
      <c r="J124" s="781"/>
      <c r="K124" s="781"/>
      <c r="L124" s="781"/>
      <c r="M124" s="781"/>
      <c r="N124" s="781"/>
      <c r="O124" s="781"/>
      <c r="P124" s="781"/>
      <c r="Q124" s="781"/>
      <c r="R124" s="781"/>
      <c r="S124" s="781"/>
      <c r="T124" s="781"/>
      <c r="U124" s="781"/>
      <c r="V124" s="781"/>
      <c r="W124" s="781"/>
      <c r="X124" s="781"/>
      <c r="Y124" s="781"/>
      <c r="Z124" s="782"/>
      <c r="AA124" s="808" t="s">
        <v>448</v>
      </c>
      <c r="AB124" s="809"/>
      <c r="AC124" s="809"/>
      <c r="AD124" s="809"/>
      <c r="AE124" s="810"/>
      <c r="AF124" s="811" t="s">
        <v>410</v>
      </c>
      <c r="AG124" s="809"/>
      <c r="AH124" s="809"/>
      <c r="AI124" s="809"/>
      <c r="AJ124" s="810"/>
      <c r="AK124" s="811" t="s">
        <v>440</v>
      </c>
      <c r="AL124" s="809"/>
      <c r="AM124" s="809"/>
      <c r="AN124" s="809"/>
      <c r="AO124" s="810"/>
      <c r="AP124" s="853" t="s">
        <v>443</v>
      </c>
      <c r="AQ124" s="854"/>
      <c r="AR124" s="854"/>
      <c r="AS124" s="854"/>
      <c r="AT124" s="855"/>
      <c r="AU124" s="856" t="s">
        <v>485</v>
      </c>
      <c r="AV124" s="857"/>
      <c r="AW124" s="857"/>
      <c r="AX124" s="857"/>
      <c r="AY124" s="857"/>
      <c r="AZ124" s="857"/>
      <c r="BA124" s="857"/>
      <c r="BB124" s="857"/>
      <c r="BC124" s="857"/>
      <c r="BD124" s="857"/>
      <c r="BE124" s="857"/>
      <c r="BF124" s="857"/>
      <c r="BG124" s="857"/>
      <c r="BH124" s="857"/>
      <c r="BI124" s="857"/>
      <c r="BJ124" s="857"/>
      <c r="BK124" s="857"/>
      <c r="BL124" s="857"/>
      <c r="BM124" s="857"/>
      <c r="BN124" s="857"/>
      <c r="BO124" s="857"/>
      <c r="BP124" s="858"/>
      <c r="BQ124" s="859">
        <v>52.8</v>
      </c>
      <c r="BR124" s="860"/>
      <c r="BS124" s="860"/>
      <c r="BT124" s="860"/>
      <c r="BU124" s="860"/>
      <c r="BV124" s="860">
        <v>50.7</v>
      </c>
      <c r="BW124" s="860"/>
      <c r="BX124" s="860"/>
      <c r="BY124" s="860"/>
      <c r="BZ124" s="860"/>
      <c r="CA124" s="860">
        <v>53.1</v>
      </c>
      <c r="CB124" s="860"/>
      <c r="CC124" s="860"/>
      <c r="CD124" s="860"/>
      <c r="CE124" s="860"/>
      <c r="CF124" s="755"/>
      <c r="CG124" s="756"/>
      <c r="CH124" s="756"/>
      <c r="CI124" s="756"/>
      <c r="CJ124" s="891"/>
      <c r="CK124" s="899"/>
      <c r="CL124" s="899"/>
      <c r="CM124" s="899"/>
      <c r="CN124" s="899"/>
      <c r="CO124" s="900"/>
      <c r="CP124" s="864" t="s">
        <v>486</v>
      </c>
      <c r="CQ124" s="865"/>
      <c r="CR124" s="865"/>
      <c r="CS124" s="865"/>
      <c r="CT124" s="865"/>
      <c r="CU124" s="865"/>
      <c r="CV124" s="865"/>
      <c r="CW124" s="865"/>
      <c r="CX124" s="865"/>
      <c r="CY124" s="865"/>
      <c r="CZ124" s="865"/>
      <c r="DA124" s="865"/>
      <c r="DB124" s="865"/>
      <c r="DC124" s="865"/>
      <c r="DD124" s="865"/>
      <c r="DE124" s="865"/>
      <c r="DF124" s="866"/>
      <c r="DG124" s="792">
        <v>8203819</v>
      </c>
      <c r="DH124" s="793"/>
      <c r="DI124" s="793"/>
      <c r="DJ124" s="793"/>
      <c r="DK124" s="794"/>
      <c r="DL124" s="795" t="s">
        <v>442</v>
      </c>
      <c r="DM124" s="793"/>
      <c r="DN124" s="793"/>
      <c r="DO124" s="793"/>
      <c r="DP124" s="794"/>
      <c r="DQ124" s="795" t="s">
        <v>442</v>
      </c>
      <c r="DR124" s="793"/>
      <c r="DS124" s="793"/>
      <c r="DT124" s="793"/>
      <c r="DU124" s="794"/>
      <c r="DV124" s="877" t="s">
        <v>441</v>
      </c>
      <c r="DW124" s="878"/>
      <c r="DX124" s="878"/>
      <c r="DY124" s="878"/>
      <c r="DZ124" s="879"/>
    </row>
    <row r="125" spans="1:130" s="226" customFormat="1" ht="26.25" customHeight="1" x14ac:dyDescent="0.15">
      <c r="A125" s="849"/>
      <c r="B125" s="850"/>
      <c r="C125" s="844" t="s">
        <v>472</v>
      </c>
      <c r="D125" s="781"/>
      <c r="E125" s="781"/>
      <c r="F125" s="781"/>
      <c r="G125" s="781"/>
      <c r="H125" s="781"/>
      <c r="I125" s="781"/>
      <c r="J125" s="781"/>
      <c r="K125" s="781"/>
      <c r="L125" s="781"/>
      <c r="M125" s="781"/>
      <c r="N125" s="781"/>
      <c r="O125" s="781"/>
      <c r="P125" s="781"/>
      <c r="Q125" s="781"/>
      <c r="R125" s="781"/>
      <c r="S125" s="781"/>
      <c r="T125" s="781"/>
      <c r="U125" s="781"/>
      <c r="V125" s="781"/>
      <c r="W125" s="781"/>
      <c r="X125" s="781"/>
      <c r="Y125" s="781"/>
      <c r="Z125" s="782"/>
      <c r="AA125" s="808" t="s">
        <v>442</v>
      </c>
      <c r="AB125" s="809"/>
      <c r="AC125" s="809"/>
      <c r="AD125" s="809"/>
      <c r="AE125" s="810"/>
      <c r="AF125" s="811" t="s">
        <v>442</v>
      </c>
      <c r="AG125" s="809"/>
      <c r="AH125" s="809"/>
      <c r="AI125" s="809"/>
      <c r="AJ125" s="810"/>
      <c r="AK125" s="811" t="s">
        <v>461</v>
      </c>
      <c r="AL125" s="809"/>
      <c r="AM125" s="809"/>
      <c r="AN125" s="809"/>
      <c r="AO125" s="810"/>
      <c r="AP125" s="853" t="s">
        <v>442</v>
      </c>
      <c r="AQ125" s="854"/>
      <c r="AR125" s="854"/>
      <c r="AS125" s="854"/>
      <c r="AT125" s="855"/>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880" t="s">
        <v>487</v>
      </c>
      <c r="CL125" s="881"/>
      <c r="CM125" s="881"/>
      <c r="CN125" s="881"/>
      <c r="CO125" s="882"/>
      <c r="CP125" s="889" t="s">
        <v>488</v>
      </c>
      <c r="CQ125" s="837"/>
      <c r="CR125" s="837"/>
      <c r="CS125" s="837"/>
      <c r="CT125" s="837"/>
      <c r="CU125" s="837"/>
      <c r="CV125" s="837"/>
      <c r="CW125" s="837"/>
      <c r="CX125" s="837"/>
      <c r="CY125" s="837"/>
      <c r="CZ125" s="837"/>
      <c r="DA125" s="837"/>
      <c r="DB125" s="837"/>
      <c r="DC125" s="837"/>
      <c r="DD125" s="837"/>
      <c r="DE125" s="837"/>
      <c r="DF125" s="838"/>
      <c r="DG125" s="890" t="s">
        <v>442</v>
      </c>
      <c r="DH125" s="871"/>
      <c r="DI125" s="871"/>
      <c r="DJ125" s="871"/>
      <c r="DK125" s="871"/>
      <c r="DL125" s="871" t="s">
        <v>442</v>
      </c>
      <c r="DM125" s="871"/>
      <c r="DN125" s="871"/>
      <c r="DO125" s="871"/>
      <c r="DP125" s="871"/>
      <c r="DQ125" s="871" t="s">
        <v>470</v>
      </c>
      <c r="DR125" s="871"/>
      <c r="DS125" s="871"/>
      <c r="DT125" s="871"/>
      <c r="DU125" s="871"/>
      <c r="DV125" s="872" t="s">
        <v>441</v>
      </c>
      <c r="DW125" s="872"/>
      <c r="DX125" s="872"/>
      <c r="DY125" s="872"/>
      <c r="DZ125" s="873"/>
    </row>
    <row r="126" spans="1:130" s="226" customFormat="1" ht="26.25" customHeight="1" thickBot="1" x14ac:dyDescent="0.2">
      <c r="A126" s="849"/>
      <c r="B126" s="850"/>
      <c r="C126" s="844" t="s">
        <v>474</v>
      </c>
      <c r="D126" s="781"/>
      <c r="E126" s="781"/>
      <c r="F126" s="781"/>
      <c r="G126" s="781"/>
      <c r="H126" s="781"/>
      <c r="I126" s="781"/>
      <c r="J126" s="781"/>
      <c r="K126" s="781"/>
      <c r="L126" s="781"/>
      <c r="M126" s="781"/>
      <c r="N126" s="781"/>
      <c r="O126" s="781"/>
      <c r="P126" s="781"/>
      <c r="Q126" s="781"/>
      <c r="R126" s="781"/>
      <c r="S126" s="781"/>
      <c r="T126" s="781"/>
      <c r="U126" s="781"/>
      <c r="V126" s="781"/>
      <c r="W126" s="781"/>
      <c r="X126" s="781"/>
      <c r="Y126" s="781"/>
      <c r="Z126" s="782"/>
      <c r="AA126" s="808">
        <v>38461</v>
      </c>
      <c r="AB126" s="809"/>
      <c r="AC126" s="809"/>
      <c r="AD126" s="809"/>
      <c r="AE126" s="810"/>
      <c r="AF126" s="811">
        <v>2622</v>
      </c>
      <c r="AG126" s="809"/>
      <c r="AH126" s="809"/>
      <c r="AI126" s="809"/>
      <c r="AJ126" s="810"/>
      <c r="AK126" s="811">
        <v>28626</v>
      </c>
      <c r="AL126" s="809"/>
      <c r="AM126" s="809"/>
      <c r="AN126" s="809"/>
      <c r="AO126" s="810"/>
      <c r="AP126" s="853">
        <v>0.2</v>
      </c>
      <c r="AQ126" s="854"/>
      <c r="AR126" s="854"/>
      <c r="AS126" s="854"/>
      <c r="AT126" s="855"/>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883"/>
      <c r="CL126" s="884"/>
      <c r="CM126" s="884"/>
      <c r="CN126" s="884"/>
      <c r="CO126" s="885"/>
      <c r="CP126" s="844" t="s">
        <v>489</v>
      </c>
      <c r="CQ126" s="781"/>
      <c r="CR126" s="781"/>
      <c r="CS126" s="781"/>
      <c r="CT126" s="781"/>
      <c r="CU126" s="781"/>
      <c r="CV126" s="781"/>
      <c r="CW126" s="781"/>
      <c r="CX126" s="781"/>
      <c r="CY126" s="781"/>
      <c r="CZ126" s="781"/>
      <c r="DA126" s="781"/>
      <c r="DB126" s="781"/>
      <c r="DC126" s="781"/>
      <c r="DD126" s="781"/>
      <c r="DE126" s="781"/>
      <c r="DF126" s="782"/>
      <c r="DG126" s="845" t="s">
        <v>442</v>
      </c>
      <c r="DH126" s="846"/>
      <c r="DI126" s="846"/>
      <c r="DJ126" s="846"/>
      <c r="DK126" s="846"/>
      <c r="DL126" s="846" t="s">
        <v>461</v>
      </c>
      <c r="DM126" s="846"/>
      <c r="DN126" s="846"/>
      <c r="DO126" s="846"/>
      <c r="DP126" s="846"/>
      <c r="DQ126" s="846" t="s">
        <v>470</v>
      </c>
      <c r="DR126" s="846"/>
      <c r="DS126" s="846"/>
      <c r="DT126" s="846"/>
      <c r="DU126" s="846"/>
      <c r="DV126" s="823" t="s">
        <v>470</v>
      </c>
      <c r="DW126" s="823"/>
      <c r="DX126" s="823"/>
      <c r="DY126" s="823"/>
      <c r="DZ126" s="824"/>
    </row>
    <row r="127" spans="1:130" s="226" customFormat="1" ht="26.25" customHeight="1" x14ac:dyDescent="0.15">
      <c r="A127" s="851"/>
      <c r="B127" s="852"/>
      <c r="C127" s="867" t="s">
        <v>490</v>
      </c>
      <c r="D127" s="868"/>
      <c r="E127" s="868"/>
      <c r="F127" s="868"/>
      <c r="G127" s="868"/>
      <c r="H127" s="868"/>
      <c r="I127" s="868"/>
      <c r="J127" s="868"/>
      <c r="K127" s="868"/>
      <c r="L127" s="868"/>
      <c r="M127" s="868"/>
      <c r="N127" s="868"/>
      <c r="O127" s="868"/>
      <c r="P127" s="868"/>
      <c r="Q127" s="868"/>
      <c r="R127" s="868"/>
      <c r="S127" s="868"/>
      <c r="T127" s="868"/>
      <c r="U127" s="868"/>
      <c r="V127" s="868"/>
      <c r="W127" s="868"/>
      <c r="X127" s="868"/>
      <c r="Y127" s="868"/>
      <c r="Z127" s="869"/>
      <c r="AA127" s="808" t="s">
        <v>442</v>
      </c>
      <c r="AB127" s="809"/>
      <c r="AC127" s="809"/>
      <c r="AD127" s="809"/>
      <c r="AE127" s="810"/>
      <c r="AF127" s="811" t="s">
        <v>442</v>
      </c>
      <c r="AG127" s="809"/>
      <c r="AH127" s="809"/>
      <c r="AI127" s="809"/>
      <c r="AJ127" s="810"/>
      <c r="AK127" s="811" t="s">
        <v>441</v>
      </c>
      <c r="AL127" s="809"/>
      <c r="AM127" s="809"/>
      <c r="AN127" s="809"/>
      <c r="AO127" s="810"/>
      <c r="AP127" s="853" t="s">
        <v>470</v>
      </c>
      <c r="AQ127" s="854"/>
      <c r="AR127" s="854"/>
      <c r="AS127" s="854"/>
      <c r="AT127" s="855"/>
      <c r="AU127" s="228"/>
      <c r="AV127" s="228"/>
      <c r="AW127" s="228"/>
      <c r="AX127" s="870" t="s">
        <v>491</v>
      </c>
      <c r="AY127" s="841"/>
      <c r="AZ127" s="841"/>
      <c r="BA127" s="841"/>
      <c r="BB127" s="841"/>
      <c r="BC127" s="841"/>
      <c r="BD127" s="841"/>
      <c r="BE127" s="842"/>
      <c r="BF127" s="840" t="s">
        <v>492</v>
      </c>
      <c r="BG127" s="841"/>
      <c r="BH127" s="841"/>
      <c r="BI127" s="841"/>
      <c r="BJ127" s="841"/>
      <c r="BK127" s="841"/>
      <c r="BL127" s="842"/>
      <c r="BM127" s="840" t="s">
        <v>493</v>
      </c>
      <c r="BN127" s="841"/>
      <c r="BO127" s="841"/>
      <c r="BP127" s="841"/>
      <c r="BQ127" s="841"/>
      <c r="BR127" s="841"/>
      <c r="BS127" s="842"/>
      <c r="BT127" s="840" t="s">
        <v>494</v>
      </c>
      <c r="BU127" s="841"/>
      <c r="BV127" s="841"/>
      <c r="BW127" s="841"/>
      <c r="BX127" s="841"/>
      <c r="BY127" s="841"/>
      <c r="BZ127" s="843"/>
      <c r="CA127" s="228"/>
      <c r="CB127" s="228"/>
      <c r="CC127" s="228"/>
      <c r="CD127" s="251"/>
      <c r="CE127" s="251"/>
      <c r="CF127" s="251"/>
      <c r="CG127" s="228"/>
      <c r="CH127" s="228"/>
      <c r="CI127" s="228"/>
      <c r="CJ127" s="250"/>
      <c r="CK127" s="883"/>
      <c r="CL127" s="884"/>
      <c r="CM127" s="884"/>
      <c r="CN127" s="884"/>
      <c r="CO127" s="885"/>
      <c r="CP127" s="844" t="s">
        <v>495</v>
      </c>
      <c r="CQ127" s="781"/>
      <c r="CR127" s="781"/>
      <c r="CS127" s="781"/>
      <c r="CT127" s="781"/>
      <c r="CU127" s="781"/>
      <c r="CV127" s="781"/>
      <c r="CW127" s="781"/>
      <c r="CX127" s="781"/>
      <c r="CY127" s="781"/>
      <c r="CZ127" s="781"/>
      <c r="DA127" s="781"/>
      <c r="DB127" s="781"/>
      <c r="DC127" s="781"/>
      <c r="DD127" s="781"/>
      <c r="DE127" s="781"/>
      <c r="DF127" s="782"/>
      <c r="DG127" s="845" t="s">
        <v>470</v>
      </c>
      <c r="DH127" s="846"/>
      <c r="DI127" s="846"/>
      <c r="DJ127" s="846"/>
      <c r="DK127" s="846"/>
      <c r="DL127" s="846" t="s">
        <v>441</v>
      </c>
      <c r="DM127" s="846"/>
      <c r="DN127" s="846"/>
      <c r="DO127" s="846"/>
      <c r="DP127" s="846"/>
      <c r="DQ127" s="846" t="s">
        <v>470</v>
      </c>
      <c r="DR127" s="846"/>
      <c r="DS127" s="846"/>
      <c r="DT127" s="846"/>
      <c r="DU127" s="846"/>
      <c r="DV127" s="823" t="s">
        <v>461</v>
      </c>
      <c r="DW127" s="823"/>
      <c r="DX127" s="823"/>
      <c r="DY127" s="823"/>
      <c r="DZ127" s="824"/>
    </row>
    <row r="128" spans="1:130" s="226" customFormat="1" ht="26.25" customHeight="1" thickBot="1" x14ac:dyDescent="0.2">
      <c r="A128" s="825" t="s">
        <v>496</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497</v>
      </c>
      <c r="X128" s="827"/>
      <c r="Y128" s="827"/>
      <c r="Z128" s="828"/>
      <c r="AA128" s="829">
        <v>70675</v>
      </c>
      <c r="AB128" s="830"/>
      <c r="AC128" s="830"/>
      <c r="AD128" s="830"/>
      <c r="AE128" s="831"/>
      <c r="AF128" s="832">
        <v>50797</v>
      </c>
      <c r="AG128" s="830"/>
      <c r="AH128" s="830"/>
      <c r="AI128" s="830"/>
      <c r="AJ128" s="831"/>
      <c r="AK128" s="832">
        <v>36374</v>
      </c>
      <c r="AL128" s="830"/>
      <c r="AM128" s="830"/>
      <c r="AN128" s="830"/>
      <c r="AO128" s="831"/>
      <c r="AP128" s="833"/>
      <c r="AQ128" s="834"/>
      <c r="AR128" s="834"/>
      <c r="AS128" s="834"/>
      <c r="AT128" s="835"/>
      <c r="AU128" s="228"/>
      <c r="AV128" s="228"/>
      <c r="AW128" s="228"/>
      <c r="AX128" s="836" t="s">
        <v>498</v>
      </c>
      <c r="AY128" s="837"/>
      <c r="AZ128" s="837"/>
      <c r="BA128" s="837"/>
      <c r="BB128" s="837"/>
      <c r="BC128" s="837"/>
      <c r="BD128" s="837"/>
      <c r="BE128" s="838"/>
      <c r="BF128" s="815" t="s">
        <v>441</v>
      </c>
      <c r="BG128" s="816"/>
      <c r="BH128" s="816"/>
      <c r="BI128" s="816"/>
      <c r="BJ128" s="816"/>
      <c r="BK128" s="816"/>
      <c r="BL128" s="839"/>
      <c r="BM128" s="815">
        <v>12.72</v>
      </c>
      <c r="BN128" s="816"/>
      <c r="BO128" s="816"/>
      <c r="BP128" s="816"/>
      <c r="BQ128" s="816"/>
      <c r="BR128" s="816"/>
      <c r="BS128" s="839"/>
      <c r="BT128" s="815">
        <v>20</v>
      </c>
      <c r="BU128" s="816"/>
      <c r="BV128" s="816"/>
      <c r="BW128" s="816"/>
      <c r="BX128" s="816"/>
      <c r="BY128" s="816"/>
      <c r="BZ128" s="817"/>
      <c r="CA128" s="251"/>
      <c r="CB128" s="251"/>
      <c r="CC128" s="251"/>
      <c r="CD128" s="251"/>
      <c r="CE128" s="251"/>
      <c r="CF128" s="251"/>
      <c r="CG128" s="228"/>
      <c r="CH128" s="228"/>
      <c r="CI128" s="228"/>
      <c r="CJ128" s="250"/>
      <c r="CK128" s="886"/>
      <c r="CL128" s="887"/>
      <c r="CM128" s="887"/>
      <c r="CN128" s="887"/>
      <c r="CO128" s="888"/>
      <c r="CP128" s="818" t="s">
        <v>499</v>
      </c>
      <c r="CQ128" s="759"/>
      <c r="CR128" s="759"/>
      <c r="CS128" s="759"/>
      <c r="CT128" s="759"/>
      <c r="CU128" s="759"/>
      <c r="CV128" s="759"/>
      <c r="CW128" s="759"/>
      <c r="CX128" s="759"/>
      <c r="CY128" s="759"/>
      <c r="CZ128" s="759"/>
      <c r="DA128" s="759"/>
      <c r="DB128" s="759"/>
      <c r="DC128" s="759"/>
      <c r="DD128" s="759"/>
      <c r="DE128" s="759"/>
      <c r="DF128" s="760"/>
      <c r="DG128" s="819" t="s">
        <v>443</v>
      </c>
      <c r="DH128" s="820"/>
      <c r="DI128" s="820"/>
      <c r="DJ128" s="820"/>
      <c r="DK128" s="820"/>
      <c r="DL128" s="820" t="s">
        <v>500</v>
      </c>
      <c r="DM128" s="820"/>
      <c r="DN128" s="820"/>
      <c r="DO128" s="820"/>
      <c r="DP128" s="820"/>
      <c r="DQ128" s="820" t="s">
        <v>392</v>
      </c>
      <c r="DR128" s="820"/>
      <c r="DS128" s="820"/>
      <c r="DT128" s="820"/>
      <c r="DU128" s="820"/>
      <c r="DV128" s="821" t="s">
        <v>501</v>
      </c>
      <c r="DW128" s="821"/>
      <c r="DX128" s="821"/>
      <c r="DY128" s="821"/>
      <c r="DZ128" s="822"/>
    </row>
    <row r="129" spans="1:131" s="226" customFormat="1" ht="26.25" customHeight="1" x14ac:dyDescent="0.15">
      <c r="A129" s="803" t="s">
        <v>106</v>
      </c>
      <c r="B129" s="804"/>
      <c r="C129" s="804"/>
      <c r="D129" s="804"/>
      <c r="E129" s="804"/>
      <c r="F129" s="804"/>
      <c r="G129" s="804"/>
      <c r="H129" s="804"/>
      <c r="I129" s="804"/>
      <c r="J129" s="804"/>
      <c r="K129" s="804"/>
      <c r="L129" s="804"/>
      <c r="M129" s="804"/>
      <c r="N129" s="804"/>
      <c r="O129" s="804"/>
      <c r="P129" s="804"/>
      <c r="Q129" s="804"/>
      <c r="R129" s="804"/>
      <c r="S129" s="804"/>
      <c r="T129" s="804"/>
      <c r="U129" s="804"/>
      <c r="V129" s="804"/>
      <c r="W129" s="805" t="s">
        <v>502</v>
      </c>
      <c r="X129" s="806"/>
      <c r="Y129" s="806"/>
      <c r="Z129" s="807"/>
      <c r="AA129" s="808">
        <v>15089706</v>
      </c>
      <c r="AB129" s="809"/>
      <c r="AC129" s="809"/>
      <c r="AD129" s="809"/>
      <c r="AE129" s="810"/>
      <c r="AF129" s="811">
        <v>15406207</v>
      </c>
      <c r="AG129" s="809"/>
      <c r="AH129" s="809"/>
      <c r="AI129" s="809"/>
      <c r="AJ129" s="810"/>
      <c r="AK129" s="811">
        <v>15897843</v>
      </c>
      <c r="AL129" s="809"/>
      <c r="AM129" s="809"/>
      <c r="AN129" s="809"/>
      <c r="AO129" s="810"/>
      <c r="AP129" s="812"/>
      <c r="AQ129" s="813"/>
      <c r="AR129" s="813"/>
      <c r="AS129" s="813"/>
      <c r="AT129" s="814"/>
      <c r="AU129" s="229"/>
      <c r="AV129" s="229"/>
      <c r="AW129" s="229"/>
      <c r="AX129" s="780" t="s">
        <v>503</v>
      </c>
      <c r="AY129" s="781"/>
      <c r="AZ129" s="781"/>
      <c r="BA129" s="781"/>
      <c r="BB129" s="781"/>
      <c r="BC129" s="781"/>
      <c r="BD129" s="781"/>
      <c r="BE129" s="782"/>
      <c r="BF129" s="799" t="s">
        <v>414</v>
      </c>
      <c r="BG129" s="800"/>
      <c r="BH129" s="800"/>
      <c r="BI129" s="800"/>
      <c r="BJ129" s="800"/>
      <c r="BK129" s="800"/>
      <c r="BL129" s="801"/>
      <c r="BM129" s="799">
        <v>17.72</v>
      </c>
      <c r="BN129" s="800"/>
      <c r="BO129" s="800"/>
      <c r="BP129" s="800"/>
      <c r="BQ129" s="800"/>
      <c r="BR129" s="800"/>
      <c r="BS129" s="801"/>
      <c r="BT129" s="799">
        <v>30</v>
      </c>
      <c r="BU129" s="800"/>
      <c r="BV129" s="800"/>
      <c r="BW129" s="800"/>
      <c r="BX129" s="800"/>
      <c r="BY129" s="800"/>
      <c r="BZ129" s="802"/>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803" t="s">
        <v>504</v>
      </c>
      <c r="B130" s="804"/>
      <c r="C130" s="804"/>
      <c r="D130" s="804"/>
      <c r="E130" s="804"/>
      <c r="F130" s="804"/>
      <c r="G130" s="804"/>
      <c r="H130" s="804"/>
      <c r="I130" s="804"/>
      <c r="J130" s="804"/>
      <c r="K130" s="804"/>
      <c r="L130" s="804"/>
      <c r="M130" s="804"/>
      <c r="N130" s="804"/>
      <c r="O130" s="804"/>
      <c r="P130" s="804"/>
      <c r="Q130" s="804"/>
      <c r="R130" s="804"/>
      <c r="S130" s="804"/>
      <c r="T130" s="804"/>
      <c r="U130" s="804"/>
      <c r="V130" s="804"/>
      <c r="W130" s="805" t="s">
        <v>505</v>
      </c>
      <c r="X130" s="806"/>
      <c r="Y130" s="806"/>
      <c r="Z130" s="807"/>
      <c r="AA130" s="808">
        <v>2144309</v>
      </c>
      <c r="AB130" s="809"/>
      <c r="AC130" s="809"/>
      <c r="AD130" s="809"/>
      <c r="AE130" s="810"/>
      <c r="AF130" s="811">
        <v>2178803</v>
      </c>
      <c r="AG130" s="809"/>
      <c r="AH130" s="809"/>
      <c r="AI130" s="809"/>
      <c r="AJ130" s="810"/>
      <c r="AK130" s="811">
        <v>2200847</v>
      </c>
      <c r="AL130" s="809"/>
      <c r="AM130" s="809"/>
      <c r="AN130" s="809"/>
      <c r="AO130" s="810"/>
      <c r="AP130" s="812"/>
      <c r="AQ130" s="813"/>
      <c r="AR130" s="813"/>
      <c r="AS130" s="813"/>
      <c r="AT130" s="814"/>
      <c r="AU130" s="229"/>
      <c r="AV130" s="229"/>
      <c r="AW130" s="229"/>
      <c r="AX130" s="780" t="s">
        <v>506</v>
      </c>
      <c r="AY130" s="781"/>
      <c r="AZ130" s="781"/>
      <c r="BA130" s="781"/>
      <c r="BB130" s="781"/>
      <c r="BC130" s="781"/>
      <c r="BD130" s="781"/>
      <c r="BE130" s="782"/>
      <c r="BF130" s="783">
        <v>6.8</v>
      </c>
      <c r="BG130" s="784"/>
      <c r="BH130" s="784"/>
      <c r="BI130" s="784"/>
      <c r="BJ130" s="784"/>
      <c r="BK130" s="784"/>
      <c r="BL130" s="785"/>
      <c r="BM130" s="783">
        <v>25</v>
      </c>
      <c r="BN130" s="784"/>
      <c r="BO130" s="784"/>
      <c r="BP130" s="784"/>
      <c r="BQ130" s="784"/>
      <c r="BR130" s="784"/>
      <c r="BS130" s="785"/>
      <c r="BT130" s="783">
        <v>35</v>
      </c>
      <c r="BU130" s="784"/>
      <c r="BV130" s="784"/>
      <c r="BW130" s="784"/>
      <c r="BX130" s="784"/>
      <c r="BY130" s="784"/>
      <c r="BZ130" s="786"/>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787"/>
      <c r="B131" s="788"/>
      <c r="C131" s="788"/>
      <c r="D131" s="788"/>
      <c r="E131" s="788"/>
      <c r="F131" s="788"/>
      <c r="G131" s="788"/>
      <c r="H131" s="788"/>
      <c r="I131" s="788"/>
      <c r="J131" s="788"/>
      <c r="K131" s="788"/>
      <c r="L131" s="788"/>
      <c r="M131" s="788"/>
      <c r="N131" s="788"/>
      <c r="O131" s="788"/>
      <c r="P131" s="788"/>
      <c r="Q131" s="788"/>
      <c r="R131" s="788"/>
      <c r="S131" s="788"/>
      <c r="T131" s="788"/>
      <c r="U131" s="788"/>
      <c r="V131" s="788"/>
      <c r="W131" s="789" t="s">
        <v>507</v>
      </c>
      <c r="X131" s="790"/>
      <c r="Y131" s="790"/>
      <c r="Z131" s="791"/>
      <c r="AA131" s="792">
        <v>12945397</v>
      </c>
      <c r="AB131" s="793"/>
      <c r="AC131" s="793"/>
      <c r="AD131" s="793"/>
      <c r="AE131" s="794"/>
      <c r="AF131" s="795">
        <v>13227404</v>
      </c>
      <c r="AG131" s="793"/>
      <c r="AH131" s="793"/>
      <c r="AI131" s="793"/>
      <c r="AJ131" s="794"/>
      <c r="AK131" s="795">
        <v>13696996</v>
      </c>
      <c r="AL131" s="793"/>
      <c r="AM131" s="793"/>
      <c r="AN131" s="793"/>
      <c r="AO131" s="794"/>
      <c r="AP131" s="796"/>
      <c r="AQ131" s="797"/>
      <c r="AR131" s="797"/>
      <c r="AS131" s="797"/>
      <c r="AT131" s="798"/>
      <c r="AU131" s="229"/>
      <c r="AV131" s="229"/>
      <c r="AW131" s="229"/>
      <c r="AX131" s="758" t="s">
        <v>508</v>
      </c>
      <c r="AY131" s="759"/>
      <c r="AZ131" s="759"/>
      <c r="BA131" s="759"/>
      <c r="BB131" s="759"/>
      <c r="BC131" s="759"/>
      <c r="BD131" s="759"/>
      <c r="BE131" s="760"/>
      <c r="BF131" s="761">
        <v>53.1</v>
      </c>
      <c r="BG131" s="762"/>
      <c r="BH131" s="762"/>
      <c r="BI131" s="762"/>
      <c r="BJ131" s="762"/>
      <c r="BK131" s="762"/>
      <c r="BL131" s="763"/>
      <c r="BM131" s="761">
        <v>350</v>
      </c>
      <c r="BN131" s="762"/>
      <c r="BO131" s="762"/>
      <c r="BP131" s="762"/>
      <c r="BQ131" s="762"/>
      <c r="BR131" s="762"/>
      <c r="BS131" s="763"/>
      <c r="BT131" s="764"/>
      <c r="BU131" s="765"/>
      <c r="BV131" s="765"/>
      <c r="BW131" s="765"/>
      <c r="BX131" s="765"/>
      <c r="BY131" s="765"/>
      <c r="BZ131" s="766"/>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767" t="s">
        <v>509</v>
      </c>
      <c r="B132" s="768"/>
      <c r="C132" s="768"/>
      <c r="D132" s="768"/>
      <c r="E132" s="768"/>
      <c r="F132" s="768"/>
      <c r="G132" s="768"/>
      <c r="H132" s="768"/>
      <c r="I132" s="768"/>
      <c r="J132" s="768"/>
      <c r="K132" s="768"/>
      <c r="L132" s="768"/>
      <c r="M132" s="768"/>
      <c r="N132" s="768"/>
      <c r="O132" s="768"/>
      <c r="P132" s="768"/>
      <c r="Q132" s="768"/>
      <c r="R132" s="768"/>
      <c r="S132" s="768"/>
      <c r="T132" s="768"/>
      <c r="U132" s="768"/>
      <c r="V132" s="771" t="s">
        <v>510</v>
      </c>
      <c r="W132" s="771"/>
      <c r="X132" s="771"/>
      <c r="Y132" s="771"/>
      <c r="Z132" s="772"/>
      <c r="AA132" s="773">
        <v>8.2892784210000006</v>
      </c>
      <c r="AB132" s="774"/>
      <c r="AC132" s="774"/>
      <c r="AD132" s="774"/>
      <c r="AE132" s="775"/>
      <c r="AF132" s="776">
        <v>6.1088479639999997</v>
      </c>
      <c r="AG132" s="774"/>
      <c r="AH132" s="774"/>
      <c r="AI132" s="774"/>
      <c r="AJ132" s="775"/>
      <c r="AK132" s="776">
        <v>6.2595112100000003</v>
      </c>
      <c r="AL132" s="774"/>
      <c r="AM132" s="774"/>
      <c r="AN132" s="774"/>
      <c r="AO132" s="775"/>
      <c r="AP132" s="777"/>
      <c r="AQ132" s="778"/>
      <c r="AR132" s="778"/>
      <c r="AS132" s="778"/>
      <c r="AT132" s="779"/>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769"/>
      <c r="B133" s="770"/>
      <c r="C133" s="770"/>
      <c r="D133" s="770"/>
      <c r="E133" s="770"/>
      <c r="F133" s="770"/>
      <c r="G133" s="770"/>
      <c r="H133" s="770"/>
      <c r="I133" s="770"/>
      <c r="J133" s="770"/>
      <c r="K133" s="770"/>
      <c r="L133" s="770"/>
      <c r="M133" s="770"/>
      <c r="N133" s="770"/>
      <c r="O133" s="770"/>
      <c r="P133" s="770"/>
      <c r="Q133" s="770"/>
      <c r="R133" s="770"/>
      <c r="S133" s="770"/>
      <c r="T133" s="770"/>
      <c r="U133" s="770"/>
      <c r="V133" s="750" t="s">
        <v>511</v>
      </c>
      <c r="W133" s="750"/>
      <c r="X133" s="750"/>
      <c r="Y133" s="750"/>
      <c r="Z133" s="751"/>
      <c r="AA133" s="752">
        <v>8.6</v>
      </c>
      <c r="AB133" s="753"/>
      <c r="AC133" s="753"/>
      <c r="AD133" s="753"/>
      <c r="AE133" s="754"/>
      <c r="AF133" s="752">
        <v>7.5</v>
      </c>
      <c r="AG133" s="753"/>
      <c r="AH133" s="753"/>
      <c r="AI133" s="753"/>
      <c r="AJ133" s="754"/>
      <c r="AK133" s="752">
        <v>6.8</v>
      </c>
      <c r="AL133" s="753"/>
      <c r="AM133" s="753"/>
      <c r="AN133" s="753"/>
      <c r="AO133" s="754"/>
      <c r="AP133" s="755"/>
      <c r="AQ133" s="756"/>
      <c r="AR133" s="756"/>
      <c r="AS133" s="756"/>
      <c r="AT133" s="757"/>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sD9n34dJlU9AEO0ifJdnFpDAhuJzn8iiAPQuy2MWjgnFXMjA4m81+9YR+oacyt1TXVtMDzul7aoWX/s90sWuCQ==" saltValue="0PsN4PcgNxYvt1MmvTgPF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98" zoomScaleNormal="85" zoomScaleSheetLayoutView="98"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512</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7" zoomScale="95" zoomScaleNormal="95"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rDvyWTPBkwrywlscar38u8Ysvts+dr0icaTvZ4geejHISaOu2Pc1i/sj9sMMTd+18Q4JFxGxV2CJZkS3kVlZ6g==" saltValue="2gib5tc0mhCHHBY3NIlHR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10"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513</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514</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50" t="s">
        <v>515</v>
      </c>
      <c r="AP7" s="268"/>
      <c r="AQ7" s="269" t="s">
        <v>516</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51"/>
      <c r="AP8" s="274" t="s">
        <v>517</v>
      </c>
      <c r="AQ8" s="275" t="s">
        <v>518</v>
      </c>
      <c r="AR8" s="276" t="s">
        <v>519</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62" t="s">
        <v>520</v>
      </c>
      <c r="AL9" s="1163"/>
      <c r="AM9" s="1163"/>
      <c r="AN9" s="1164"/>
      <c r="AO9" s="277">
        <v>5160618</v>
      </c>
      <c r="AP9" s="277">
        <v>112178</v>
      </c>
      <c r="AQ9" s="278">
        <v>104625</v>
      </c>
      <c r="AR9" s="279">
        <v>7.2</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62" t="s">
        <v>521</v>
      </c>
      <c r="AL10" s="1163"/>
      <c r="AM10" s="1163"/>
      <c r="AN10" s="1164"/>
      <c r="AO10" s="280">
        <v>854890</v>
      </c>
      <c r="AP10" s="280">
        <v>18583</v>
      </c>
      <c r="AQ10" s="281">
        <v>9752</v>
      </c>
      <c r="AR10" s="282">
        <v>90.6</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62" t="s">
        <v>522</v>
      </c>
      <c r="AL11" s="1163"/>
      <c r="AM11" s="1163"/>
      <c r="AN11" s="1164"/>
      <c r="AO11" s="280" t="s">
        <v>523</v>
      </c>
      <c r="AP11" s="280" t="s">
        <v>523</v>
      </c>
      <c r="AQ11" s="281">
        <v>1608</v>
      </c>
      <c r="AR11" s="282" t="s">
        <v>523</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62" t="s">
        <v>524</v>
      </c>
      <c r="AL12" s="1163"/>
      <c r="AM12" s="1163"/>
      <c r="AN12" s="1164"/>
      <c r="AO12" s="280" t="s">
        <v>523</v>
      </c>
      <c r="AP12" s="280" t="s">
        <v>523</v>
      </c>
      <c r="AQ12" s="281">
        <v>4</v>
      </c>
      <c r="AR12" s="282" t="s">
        <v>523</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62" t="s">
        <v>525</v>
      </c>
      <c r="AL13" s="1163"/>
      <c r="AM13" s="1163"/>
      <c r="AN13" s="1164"/>
      <c r="AO13" s="280">
        <v>167953</v>
      </c>
      <c r="AP13" s="280">
        <v>3651</v>
      </c>
      <c r="AQ13" s="281">
        <v>4175</v>
      </c>
      <c r="AR13" s="282">
        <v>-12.6</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62" t="s">
        <v>526</v>
      </c>
      <c r="AL14" s="1163"/>
      <c r="AM14" s="1163"/>
      <c r="AN14" s="1164"/>
      <c r="AO14" s="280">
        <v>1956</v>
      </c>
      <c r="AP14" s="280">
        <v>43</v>
      </c>
      <c r="AQ14" s="281">
        <v>2340</v>
      </c>
      <c r="AR14" s="282">
        <v>-98.2</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65" t="s">
        <v>527</v>
      </c>
      <c r="AL15" s="1166"/>
      <c r="AM15" s="1166"/>
      <c r="AN15" s="1167"/>
      <c r="AO15" s="280">
        <v>-417466</v>
      </c>
      <c r="AP15" s="280">
        <v>-9075</v>
      </c>
      <c r="AQ15" s="281">
        <v>-8060</v>
      </c>
      <c r="AR15" s="282">
        <v>12.6</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65" t="s">
        <v>185</v>
      </c>
      <c r="AL16" s="1166"/>
      <c r="AM16" s="1166"/>
      <c r="AN16" s="1167"/>
      <c r="AO16" s="280">
        <v>5767951</v>
      </c>
      <c r="AP16" s="280">
        <v>125379</v>
      </c>
      <c r="AQ16" s="281">
        <v>114444</v>
      </c>
      <c r="AR16" s="282">
        <v>9.6</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528</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529</v>
      </c>
      <c r="AP20" s="289" t="s">
        <v>530</v>
      </c>
      <c r="AQ20" s="290" t="s">
        <v>531</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68" t="s">
        <v>532</v>
      </c>
      <c r="AL21" s="1169"/>
      <c r="AM21" s="1169"/>
      <c r="AN21" s="1170"/>
      <c r="AO21" s="293">
        <v>10.15</v>
      </c>
      <c r="AP21" s="294">
        <v>10.6</v>
      </c>
      <c r="AQ21" s="295">
        <v>-0.45</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68" t="s">
        <v>533</v>
      </c>
      <c r="AL22" s="1169"/>
      <c r="AM22" s="1169"/>
      <c r="AN22" s="1170"/>
      <c r="AO22" s="298">
        <v>101.1</v>
      </c>
      <c r="AP22" s="299">
        <v>97.5</v>
      </c>
      <c r="AQ22" s="300">
        <v>3.6</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61" t="s">
        <v>534</v>
      </c>
      <c r="B26" s="1161"/>
      <c r="C26" s="1161"/>
      <c r="D26" s="1161"/>
      <c r="E26" s="1161"/>
      <c r="F26" s="1161"/>
      <c r="G26" s="1161"/>
      <c r="H26" s="1161"/>
      <c r="I26" s="1161"/>
      <c r="J26" s="1161"/>
      <c r="K26" s="1161"/>
      <c r="L26" s="1161"/>
      <c r="M26" s="1161"/>
      <c r="N26" s="1161"/>
      <c r="O26" s="1161"/>
      <c r="P26" s="1161"/>
      <c r="Q26" s="1161"/>
      <c r="R26" s="1161"/>
      <c r="S26" s="1161"/>
      <c r="T26" s="1161"/>
      <c r="U26" s="1161"/>
      <c r="V26" s="1161"/>
      <c r="W26" s="1161"/>
      <c r="X26" s="1161"/>
      <c r="Y26" s="1161"/>
      <c r="Z26" s="1161"/>
      <c r="AA26" s="1161"/>
      <c r="AB26" s="1161"/>
      <c r="AC26" s="1161"/>
      <c r="AD26" s="1161"/>
      <c r="AE26" s="1161"/>
      <c r="AF26" s="1161"/>
      <c r="AG26" s="1161"/>
      <c r="AH26" s="1161"/>
      <c r="AI26" s="1161"/>
      <c r="AJ26" s="1161"/>
      <c r="AK26" s="1161"/>
      <c r="AL26" s="1161"/>
      <c r="AM26" s="1161"/>
      <c r="AN26" s="1161"/>
      <c r="AO26" s="1161"/>
      <c r="AP26" s="1161"/>
      <c r="AQ26" s="1161"/>
      <c r="AR26" s="1161"/>
      <c r="AS26" s="1161"/>
      <c r="AT26" s="263"/>
    </row>
    <row r="27" spans="1:46" x14ac:dyDescent="0.15">
      <c r="A27" s="305"/>
      <c r="AO27" s="258"/>
      <c r="AP27" s="258"/>
      <c r="AQ27" s="258"/>
      <c r="AR27" s="258"/>
      <c r="AS27" s="258"/>
      <c r="AT27" s="258"/>
    </row>
    <row r="28" spans="1:46" ht="17.25" x14ac:dyDescent="0.15">
      <c r="A28" s="259" t="s">
        <v>535</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536</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50" t="s">
        <v>515</v>
      </c>
      <c r="AP30" s="268"/>
      <c r="AQ30" s="269" t="s">
        <v>516</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51"/>
      <c r="AP31" s="274" t="s">
        <v>517</v>
      </c>
      <c r="AQ31" s="275" t="s">
        <v>518</v>
      </c>
      <c r="AR31" s="276" t="s">
        <v>519</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2" t="s">
        <v>537</v>
      </c>
      <c r="AL32" s="1153"/>
      <c r="AM32" s="1153"/>
      <c r="AN32" s="1154"/>
      <c r="AO32" s="308">
        <v>2349753</v>
      </c>
      <c r="AP32" s="308">
        <v>51077</v>
      </c>
      <c r="AQ32" s="309">
        <v>72468</v>
      </c>
      <c r="AR32" s="310">
        <v>-29.5</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2" t="s">
        <v>538</v>
      </c>
      <c r="AL33" s="1153"/>
      <c r="AM33" s="1153"/>
      <c r="AN33" s="1154"/>
      <c r="AO33" s="308" t="s">
        <v>523</v>
      </c>
      <c r="AP33" s="308" t="s">
        <v>523</v>
      </c>
      <c r="AQ33" s="309" t="s">
        <v>523</v>
      </c>
      <c r="AR33" s="310" t="s">
        <v>523</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2" t="s">
        <v>539</v>
      </c>
      <c r="AL34" s="1153"/>
      <c r="AM34" s="1153"/>
      <c r="AN34" s="1154"/>
      <c r="AO34" s="308" t="s">
        <v>523</v>
      </c>
      <c r="AP34" s="308" t="s">
        <v>523</v>
      </c>
      <c r="AQ34" s="309">
        <v>1</v>
      </c>
      <c r="AR34" s="310" t="s">
        <v>523</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2" t="s">
        <v>540</v>
      </c>
      <c r="AL35" s="1153"/>
      <c r="AM35" s="1153"/>
      <c r="AN35" s="1154"/>
      <c r="AO35" s="308">
        <v>565858</v>
      </c>
      <c r="AP35" s="308">
        <v>12300</v>
      </c>
      <c r="AQ35" s="309">
        <v>17710</v>
      </c>
      <c r="AR35" s="310">
        <v>-30.5</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2" t="s">
        <v>541</v>
      </c>
      <c r="AL36" s="1153"/>
      <c r="AM36" s="1153"/>
      <c r="AN36" s="1154"/>
      <c r="AO36" s="308">
        <v>148035</v>
      </c>
      <c r="AP36" s="308">
        <v>3218</v>
      </c>
      <c r="AQ36" s="309">
        <v>2475</v>
      </c>
      <c r="AR36" s="310">
        <v>30</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2" t="s">
        <v>542</v>
      </c>
      <c r="AL37" s="1153"/>
      <c r="AM37" s="1153"/>
      <c r="AN37" s="1154"/>
      <c r="AO37" s="308">
        <v>30923</v>
      </c>
      <c r="AP37" s="308">
        <v>672</v>
      </c>
      <c r="AQ37" s="309">
        <v>637</v>
      </c>
      <c r="AR37" s="310">
        <v>5.5</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55" t="s">
        <v>543</v>
      </c>
      <c r="AL38" s="1156"/>
      <c r="AM38" s="1156"/>
      <c r="AN38" s="1157"/>
      <c r="AO38" s="311">
        <v>17</v>
      </c>
      <c r="AP38" s="311">
        <v>0</v>
      </c>
      <c r="AQ38" s="312">
        <v>2</v>
      </c>
      <c r="AR38" s="300">
        <v>-100</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55" t="s">
        <v>544</v>
      </c>
      <c r="AL39" s="1156"/>
      <c r="AM39" s="1156"/>
      <c r="AN39" s="1157"/>
      <c r="AO39" s="308">
        <v>-36374</v>
      </c>
      <c r="AP39" s="308">
        <v>-791</v>
      </c>
      <c r="AQ39" s="309">
        <v>-3769</v>
      </c>
      <c r="AR39" s="310">
        <v>-79</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2" t="s">
        <v>545</v>
      </c>
      <c r="AL40" s="1153"/>
      <c r="AM40" s="1153"/>
      <c r="AN40" s="1154"/>
      <c r="AO40" s="308">
        <v>-2200847</v>
      </c>
      <c r="AP40" s="308">
        <v>-47840</v>
      </c>
      <c r="AQ40" s="309">
        <v>-62733</v>
      </c>
      <c r="AR40" s="310">
        <v>-23.7</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58" t="s">
        <v>296</v>
      </c>
      <c r="AL41" s="1159"/>
      <c r="AM41" s="1159"/>
      <c r="AN41" s="1160"/>
      <c r="AO41" s="308">
        <v>857365</v>
      </c>
      <c r="AP41" s="308">
        <v>18637</v>
      </c>
      <c r="AQ41" s="309">
        <v>26792</v>
      </c>
      <c r="AR41" s="310">
        <v>-30.4</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546</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547</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548</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45" t="s">
        <v>515</v>
      </c>
      <c r="AN49" s="1147" t="s">
        <v>549</v>
      </c>
      <c r="AO49" s="1148"/>
      <c r="AP49" s="1148"/>
      <c r="AQ49" s="1148"/>
      <c r="AR49" s="1149"/>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46"/>
      <c r="AN50" s="324" t="s">
        <v>550</v>
      </c>
      <c r="AO50" s="325" t="s">
        <v>551</v>
      </c>
      <c r="AP50" s="326" t="s">
        <v>552</v>
      </c>
      <c r="AQ50" s="327" t="s">
        <v>553</v>
      </c>
      <c r="AR50" s="328" t="s">
        <v>554</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555</v>
      </c>
      <c r="AL51" s="321"/>
      <c r="AM51" s="329">
        <v>3325105</v>
      </c>
      <c r="AN51" s="330">
        <v>68241</v>
      </c>
      <c r="AO51" s="331">
        <v>41.8</v>
      </c>
      <c r="AP51" s="332">
        <v>88968</v>
      </c>
      <c r="AQ51" s="333">
        <v>6.8</v>
      </c>
      <c r="AR51" s="334">
        <v>35</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556</v>
      </c>
      <c r="AM52" s="337">
        <v>1641701</v>
      </c>
      <c r="AN52" s="338">
        <v>33693</v>
      </c>
      <c r="AO52" s="339">
        <v>68.3</v>
      </c>
      <c r="AP52" s="340">
        <v>45482</v>
      </c>
      <c r="AQ52" s="341">
        <v>5.5</v>
      </c>
      <c r="AR52" s="342">
        <v>62.8</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557</v>
      </c>
      <c r="AL53" s="321"/>
      <c r="AM53" s="329">
        <v>2672646</v>
      </c>
      <c r="AN53" s="330">
        <v>55681</v>
      </c>
      <c r="AO53" s="331">
        <v>-18.399999999999999</v>
      </c>
      <c r="AP53" s="332">
        <v>85173</v>
      </c>
      <c r="AQ53" s="333">
        <v>-4.3</v>
      </c>
      <c r="AR53" s="334">
        <v>-14.1</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556</v>
      </c>
      <c r="AM54" s="337">
        <v>1601581</v>
      </c>
      <c r="AN54" s="338">
        <v>33367</v>
      </c>
      <c r="AO54" s="339">
        <v>-1</v>
      </c>
      <c r="AP54" s="340">
        <v>43913</v>
      </c>
      <c r="AQ54" s="341">
        <v>-3.4</v>
      </c>
      <c r="AR54" s="342">
        <v>2.4</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558</v>
      </c>
      <c r="AL55" s="321"/>
      <c r="AM55" s="329">
        <v>2766670</v>
      </c>
      <c r="AN55" s="330">
        <v>58425</v>
      </c>
      <c r="AO55" s="331">
        <v>4.9000000000000004</v>
      </c>
      <c r="AP55" s="332">
        <v>94081</v>
      </c>
      <c r="AQ55" s="333">
        <v>10.5</v>
      </c>
      <c r="AR55" s="334">
        <v>-5.6</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556</v>
      </c>
      <c r="AM56" s="337">
        <v>1968091</v>
      </c>
      <c r="AN56" s="338">
        <v>41561</v>
      </c>
      <c r="AO56" s="339">
        <v>24.6</v>
      </c>
      <c r="AP56" s="340">
        <v>48949</v>
      </c>
      <c r="AQ56" s="341">
        <v>11.5</v>
      </c>
      <c r="AR56" s="342">
        <v>13.1</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559</v>
      </c>
      <c r="AL57" s="321"/>
      <c r="AM57" s="329">
        <v>3209362</v>
      </c>
      <c r="AN57" s="330">
        <v>68867</v>
      </c>
      <c r="AO57" s="331">
        <v>17.899999999999999</v>
      </c>
      <c r="AP57" s="332">
        <v>92632</v>
      </c>
      <c r="AQ57" s="333">
        <v>-1.5</v>
      </c>
      <c r="AR57" s="334">
        <v>19.399999999999999</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556</v>
      </c>
      <c r="AM58" s="337">
        <v>1894608</v>
      </c>
      <c r="AN58" s="338">
        <v>40655</v>
      </c>
      <c r="AO58" s="339">
        <v>-2.2000000000000002</v>
      </c>
      <c r="AP58" s="340">
        <v>47978</v>
      </c>
      <c r="AQ58" s="341">
        <v>-2</v>
      </c>
      <c r="AR58" s="342">
        <v>-0.2</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560</v>
      </c>
      <c r="AL59" s="321"/>
      <c r="AM59" s="329">
        <v>3808606</v>
      </c>
      <c r="AN59" s="330">
        <v>82789</v>
      </c>
      <c r="AO59" s="331">
        <v>20.2</v>
      </c>
      <c r="AP59" s="332">
        <v>96469</v>
      </c>
      <c r="AQ59" s="333">
        <v>4.0999999999999996</v>
      </c>
      <c r="AR59" s="334">
        <v>16.100000000000001</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556</v>
      </c>
      <c r="AM60" s="337">
        <v>2448159</v>
      </c>
      <c r="AN60" s="338">
        <v>53216</v>
      </c>
      <c r="AO60" s="339">
        <v>30.9</v>
      </c>
      <c r="AP60" s="340">
        <v>49775</v>
      </c>
      <c r="AQ60" s="341">
        <v>3.7</v>
      </c>
      <c r="AR60" s="342">
        <v>27.2</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561</v>
      </c>
      <c r="AL61" s="343"/>
      <c r="AM61" s="344">
        <v>3156478</v>
      </c>
      <c r="AN61" s="345">
        <v>66801</v>
      </c>
      <c r="AO61" s="346">
        <v>13.3</v>
      </c>
      <c r="AP61" s="347">
        <v>91465</v>
      </c>
      <c r="AQ61" s="348">
        <v>3.1</v>
      </c>
      <c r="AR61" s="334">
        <v>10.199999999999999</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556</v>
      </c>
      <c r="AM62" s="337">
        <v>1910828</v>
      </c>
      <c r="AN62" s="338">
        <v>40498</v>
      </c>
      <c r="AO62" s="339">
        <v>24.1</v>
      </c>
      <c r="AP62" s="340">
        <v>47219</v>
      </c>
      <c r="AQ62" s="341">
        <v>3.1</v>
      </c>
      <c r="AR62" s="342">
        <v>21</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SGv6pXry9ABVw78KnoMbaMjDtgXhFj3ot6aZNel4E9mMD1xlBTYAlfXrKpcmzcL49x0UVrY94KJF4ajWsQkWZQ==" saltValue="lRgMlwNX76ZTFEls8g8S8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68" zoomScaleNormal="68"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563</v>
      </c>
    </row>
    <row r="120" spans="125:125" ht="13.5" hidden="1" customHeight="1" x14ac:dyDescent="0.15"/>
    <row r="121" spans="125:125" ht="13.5" hidden="1" customHeight="1" x14ac:dyDescent="0.15">
      <c r="DU121" s="255"/>
    </row>
  </sheetData>
  <sheetProtection algorithmName="SHA-512" hashValue="GeeUff8dVbYUQa7t2fqERY6Y4sVg4tpoLUghh6uN8Wm4Y5AcsvXwOANt0Pr/xm6ec6bRbJ1KxX0UqO4EfPqGfw==" saltValue="0mUVGkSU1RrK8EUOFLgYu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57" zoomScaleNormal="57"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564</v>
      </c>
    </row>
  </sheetData>
  <sheetProtection algorithmName="SHA-512" hashValue="BuXYgb/RwOjRWrtNc1+OvUqEfmvDE7IrYtZN6KUIJKTay9NsP1XpEqca0OMgq9qGZlzdKGPGJ39GmCQ9uC/MCg==" saltValue="NSLOqCi8cShadXWKlbAwb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15">
      <c r="B47" s="10"/>
      <c r="C47" s="1171" t="s">
        <v>3</v>
      </c>
      <c r="D47" s="1171"/>
      <c r="E47" s="1172"/>
      <c r="F47" s="11">
        <v>20.29</v>
      </c>
      <c r="G47" s="12">
        <v>18.989999999999998</v>
      </c>
      <c r="H47" s="12">
        <v>17.600000000000001</v>
      </c>
      <c r="I47" s="12">
        <v>12.74</v>
      </c>
      <c r="J47" s="13">
        <v>14.03</v>
      </c>
    </row>
    <row r="48" spans="2:10" ht="57.75" customHeight="1" x14ac:dyDescent="0.15">
      <c r="B48" s="14"/>
      <c r="C48" s="1173" t="s">
        <v>4</v>
      </c>
      <c r="D48" s="1173"/>
      <c r="E48" s="1174"/>
      <c r="F48" s="15">
        <v>3.2</v>
      </c>
      <c r="G48" s="16">
        <v>2.42</v>
      </c>
      <c r="H48" s="16">
        <v>2.2799999999999998</v>
      </c>
      <c r="I48" s="16">
        <v>2.72</v>
      </c>
      <c r="J48" s="17">
        <v>4.78</v>
      </c>
    </row>
    <row r="49" spans="2:10" ht="57.75" customHeight="1" thickBot="1" x14ac:dyDescent="0.2">
      <c r="B49" s="18"/>
      <c r="C49" s="1175" t="s">
        <v>5</v>
      </c>
      <c r="D49" s="1175"/>
      <c r="E49" s="1176"/>
      <c r="F49" s="19">
        <v>0.46</v>
      </c>
      <c r="G49" s="20" t="s">
        <v>570</v>
      </c>
      <c r="H49" s="20" t="s">
        <v>571</v>
      </c>
      <c r="I49" s="20" t="s">
        <v>572</v>
      </c>
      <c r="J49" s="21">
        <v>3.83</v>
      </c>
    </row>
    <row r="50" spans="2:10" x14ac:dyDescent="0.15"/>
  </sheetData>
  <sheetProtection algorithmName="SHA-512" hashValue="imE43ZX/thdD3DIBsoDlIV4ErbdIoLEeY3RCIRCWBZ/vWuwoSK+8ir9/PQYm+h9YxF818NPxXhx+0kUeKm47OA==" saltValue="lRnZh3zjETh1sBNp0W94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owner</cp:lastModifiedBy>
  <cp:lastPrinted>2023-03-15T12:18:57Z</cp:lastPrinted>
  <dcterms:created xsi:type="dcterms:W3CDTF">2023-02-20T04:02:54Z</dcterms:created>
  <dcterms:modified xsi:type="dcterms:W3CDTF">2023-10-12T23:34:36Z</dcterms:modified>
  <cp:category/>
</cp:coreProperties>
</file>