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H28決算値　経営比較分析表\"/>
    </mc:Choice>
  </mc:AlternateContent>
  <workbookProtection workbookPassword="B31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AD10" i="4"/>
  <c r="P10" i="4"/>
  <c r="I10" i="4"/>
  <c r="B10" i="4"/>
  <c r="AT8" i="4"/>
  <c r="P8" i="4"/>
  <c r="I8" i="4"/>
  <c r="B8" i="4"/>
  <c r="C10" i="5" l="1"/>
  <c r="D10" i="5"/>
  <c r="E10" i="5"/>
  <c r="B10" i="5"/>
</calcChain>
</file>

<file path=xl/sharedStrings.xml><?xml version="1.0" encoding="utf-8"?>
<sst xmlns="http://schemas.openxmlformats.org/spreadsheetml/2006/main" count="239" uniqueCount="125">
  <si>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</si>
  <si>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</si>
  <si>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</si>
  <si>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</si>
  <si>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</si>
  <si>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</si>
  <si>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</si>
  <si>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</si>
  <si>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</si>
  <si>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</si>
  <si>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</si>
  <si>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</si>
  <si>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</si>
  <si>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</si>
  <si>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</si>
  <si>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</si>
  <si>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</si>
  <si>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</si>
  <si>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</si>
  <si>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</si>
  <si>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</si>
  <si>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</si>
  <si>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</si>
  <si>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</si>
  <si>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</si>
  <si>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</si>
  <si>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</si>
  <si>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</si>
  <si>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</si>
  <si>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</si>
  <si>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</si>
  <si>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</si>
  <si>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</si>
  <si>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</si>
  <si>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</si>
  <si>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</si>
  <si>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</si>
  <si>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</si>
  <si>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</si>
  <si>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</si>
  <si>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</si>
  <si>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</si>
  <si>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</si>
  <si>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</si>
  <si>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</si>
  <si>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</si>
  <si>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</si>
  <si>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</si>
  <si>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</si>
  <si>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</si>
  <si>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</si>
  <si>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</si>
  <si>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</si>
  <si>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</si>
  <si>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</si>
  <si>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</si>
  <si>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</si>
  <si>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</si>
  <si>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</si>
  <si>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</si>
  <si>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</si>
  <si>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</si>
  <si>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</si>
  <si>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</si>
  <si>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</si>
  <si>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</si>
  <si>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</si>
  <si>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</si>
  <si>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</si>
  <si>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</si>
  <si>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</si>
  <si>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</si>
  <si>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</si>
  <si>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</si>
  <si>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</si>
  <si>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</si>
  <si>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</si>
  <si>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</si>
  <si>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</si>
  <si>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</si>
  <si>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</si>
  <si>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</si>
  <si>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</si>
  <si>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</si>
  <si>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</si>
  <si>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</si>
  <si>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</si>
  <si>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</si>
  <si>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</si>
  <si>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</si>
  <si>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</si>
  <si>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</si>
  <si>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</si>
  <si>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</si>
  <si>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</si>
  <si>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</si>
  <si>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</si>
  <si>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</si>
  <si>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</si>
  <si>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</si>
  <si>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</si>
  <si>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</si>
  <si>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</si>
  <si>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</si>
  <si>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</si>
  <si>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</si>
  <si>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</si>
  <si>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</si>
  <si>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</si>
  <si>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</si>
  <si>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福島県　喜多方市</t>
  </si>
  <si>
    <t>法非適用</t>
  </si>
  <si>
    <t>下水道事業</t>
  </si>
  <si>
    <t>特定環境保全公共下水道</t>
  </si>
  <si>
    <t>D3</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</si>
  <si>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</si>
  <si>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</si>
  <si>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</si>
  <si>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</si>
  <si>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</si>
  <si>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</si>
  <si>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</si>
  <si>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熱塩加納処理区は平成14年度に供用開始し15年を経過、山都処理区は平成16年度に供用開始し13年を経過しており、両処理区とも施設、設備の老朽化等による更新費用が増嵩してます。
　管渠については、法定耐用年数である50年を経過している箇所はありません。なお、旧新崎簡易排水事業により熱塩加納処理区において昭和55年度に整備した箇所が最も古く37年を経過しています。</t>
    <rPh sb="1" eb="5">
      <t>アツシオ</t>
    </rPh>
    <rPh sb="28" eb="30">
      <t>ヤマト</t>
    </rPh>
    <rPh sb="90" eb="91">
      <t>カン</t>
    </rPh>
    <rPh sb="91" eb="92">
      <t>キョ</t>
    </rPh>
    <rPh sb="98" eb="100">
      <t>ホウテイ</t>
    </rPh>
    <rPh sb="117" eb="119">
      <t>カショ</t>
    </rPh>
    <rPh sb="141" eb="145">
      <t>アツシオ</t>
    </rPh>
    <rPh sb="145" eb="147">
      <t>ショリ</t>
    </rPh>
    <rPh sb="147" eb="148">
      <t>ク</t>
    </rPh>
    <rPh sb="152" eb="154">
      <t>ショウワ</t>
    </rPh>
    <rPh sb="156" eb="158">
      <t>ネンド</t>
    </rPh>
    <rPh sb="159" eb="161">
      <t>セイビ</t>
    </rPh>
    <rPh sb="166" eb="167">
      <t>モット</t>
    </rPh>
    <rPh sb="168" eb="169">
      <t>フル</t>
    </rPh>
    <rPh sb="172" eb="173">
      <t>ネン</t>
    </rPh>
    <rPh sb="174" eb="176">
      <t>ケイカ</t>
    </rPh>
    <phoneticPr fontId="7"/>
  </si>
  <si>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下水道ストックマネジメント計画による投資の平準化、地方公営企業法の財務規定の適用など経営健全化に向けた取組を進める必要があります。
</t>
    <rPh sb="246" eb="253">
      <t>チ</t>
    </rPh>
    <phoneticPr fontId="7"/>
  </si>
  <si>
    <t>　本市の特定環境保全公共下水道事業は、熱塩加納処理区と山都処理区の２処理区あり概成となっています。
　終末処理場である熱塩浄化センター、山都浄化センターにおいては、施設、設備の老朽化等による更新費用が増嵩するなど、維持管理経費において今後も相応の費用が必要な状況です。
　また、使用料収入においては、市全体における人口減少が進んでおり、これに伴う料金収入の減少が懸念される状況です。
　このことから、主に地方債償還元金と人口減少の影響により、①収益的収支比率は70％台となっており、⑤経費回収率及び⑦施設利用率は減少傾向、⑥汚水処理原価は増加傾向となっていますが、全体的には概ね類似団体と同じ水準となっております。</t>
    <rPh sb="4" eb="17">
      <t>トクテイ</t>
    </rPh>
    <rPh sb="19" eb="23">
      <t>アツシオカノウ</t>
    </rPh>
    <rPh sb="27" eb="29">
      <t>ヤマト</t>
    </rPh>
    <rPh sb="39" eb="41">
      <t>ガイセイ</t>
    </rPh>
    <rPh sb="68" eb="70">
      <t>ヤマト</t>
    </rPh>
    <rPh sb="70" eb="72">
      <t>ジョウカ</t>
    </rPh>
    <rPh sb="210" eb="212">
      <t>ジンコウ</t>
    </rPh>
    <rPh sb="212" eb="214">
      <t>ゲンショウ</t>
    </rPh>
    <rPh sb="233" eb="234">
      <t>ダイ</t>
    </rPh>
    <rPh sb="247" eb="248">
      <t>オヨ</t>
    </rPh>
    <rPh sb="256" eb="258">
      <t>ゲンショウ</t>
    </rPh>
    <rPh sb="258" eb="260">
      <t>ケイコウ</t>
    </rPh>
    <rPh sb="269" eb="271">
      <t>ゾウカ</t>
    </rPh>
    <rPh sb="271" eb="273">
      <t>ケイコウ</t>
    </rPh>
    <rPh sb="282" eb="284">
      <t>ゼンタイ</t>
    </rPh>
    <rPh sb="284" eb="285">
      <t>テキ</t>
    </rPh>
    <rPh sb="287" eb="288">
      <t>オオム</t>
    </rPh>
    <rPh sb="289" eb="291">
      <t>ルイジ</t>
    </rPh>
    <rPh sb="291" eb="293">
      <t>ダンタイ</t>
    </rPh>
    <rPh sb="294" eb="295">
      <t>オナ</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</si>
</sst>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208438016"/>
        <c:axId val="208450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0.05</c:v>
                </c:pt>
                <c:pt idx="1">
                  <c:v>7.0000000000000007E-2</c:v>
                </c:pt>
                <c:pt idx="2">
                  <c:v>0.08</c:v>
                </c:pt>
                <c:pt idx="3">
                  <c:v>0.26</c:v>
                </c:pt>
                <c:pt idx="4">
                  <c:v>0.13</c:v>
                </c:pt>
              </c:numCache>
            </c:numRef>
          </c:val>
          <c:smooth val="0"/>
        </c:ser>
        <c:dLbls>
          <c:showLegendKey val="0"/>
          <c:showVal val="0"/>
          <c:showCatName val="0"/>
          <c:showSerName val="0"/>
          <c:showPercent val="0"/>
          <c:showBubbleSize val="0"/>
        </c:dLbls>
        <c:marker val="1"/>
        <c:smooth val="0"/>
        <c:axId val="208438016"/>
        <c:axId val="208450088"/>
      </c:lineChart>
      <c:dateAx>
        <c:axId val="208438016"/>
        <c:scaling>
          <c:orientation val="minMax"/>
        </c:scaling>
        <c:delete val="1"/>
        <c:axPos val="b"/>
        <c:numFmt formatCode="ge" sourceLinked="1"/>
        <c:majorTickMark val="none"/>
        <c:minorTickMark val="none"/>
        <c:tickLblPos val="none"/>
        <c:crossAx val="208450088"/>
        <c:crosses val="autoZero"/>
        <c:auto val="1"/>
        <c:lblOffset val="100"/>
        <c:baseTimeUnit val="years"/>
      </c:dateAx>
      <c:valAx>
        <c:axId val="208450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8438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36.94</c:v>
                </c:pt>
                <c:pt idx="1">
                  <c:v>37.17</c:v>
                </c:pt>
                <c:pt idx="2">
                  <c:v>36.17</c:v>
                </c:pt>
                <c:pt idx="3">
                  <c:v>35.49</c:v>
                </c:pt>
                <c:pt idx="4">
                  <c:v>35.22</c:v>
                </c:pt>
              </c:numCache>
            </c:numRef>
          </c:val>
        </c:ser>
        <c:dLbls>
          <c:showLegendKey val="0"/>
          <c:showVal val="0"/>
          <c:showCatName val="0"/>
          <c:showSerName val="0"/>
          <c:showPercent val="0"/>
          <c:showBubbleSize val="0"/>
        </c:dLbls>
        <c:gapWidth val="150"/>
        <c:axId val="209302576"/>
        <c:axId val="209302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36.67</c:v>
                </c:pt>
                <c:pt idx="1">
                  <c:v>36.200000000000003</c:v>
                </c:pt>
                <c:pt idx="2">
                  <c:v>34.74</c:v>
                </c:pt>
                <c:pt idx="3">
                  <c:v>36.65</c:v>
                </c:pt>
                <c:pt idx="4">
                  <c:v>37.72</c:v>
                </c:pt>
              </c:numCache>
            </c:numRef>
          </c:val>
          <c:smooth val="0"/>
        </c:ser>
        <c:dLbls>
          <c:showLegendKey val="0"/>
          <c:showVal val="0"/>
          <c:showCatName val="0"/>
          <c:showSerName val="0"/>
          <c:showPercent val="0"/>
          <c:showBubbleSize val="0"/>
        </c:dLbls>
        <c:marker val="1"/>
        <c:smooth val="0"/>
        <c:axId val="209302576"/>
        <c:axId val="209302968"/>
      </c:lineChart>
      <c:dateAx>
        <c:axId val="209302576"/>
        <c:scaling>
          <c:orientation val="minMax"/>
        </c:scaling>
        <c:delete val="1"/>
        <c:axPos val="b"/>
        <c:numFmt formatCode="ge" sourceLinked="1"/>
        <c:majorTickMark val="none"/>
        <c:minorTickMark val="none"/>
        <c:tickLblPos val="none"/>
        <c:crossAx val="209302968"/>
        <c:crosses val="autoZero"/>
        <c:auto val="1"/>
        <c:lblOffset val="100"/>
        <c:baseTimeUnit val="years"/>
      </c:dateAx>
      <c:valAx>
        <c:axId val="209302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302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69.180000000000007</c:v>
                </c:pt>
                <c:pt idx="1">
                  <c:v>69.209999999999994</c:v>
                </c:pt>
                <c:pt idx="2">
                  <c:v>68.91</c:v>
                </c:pt>
                <c:pt idx="3">
                  <c:v>70.010000000000005</c:v>
                </c:pt>
                <c:pt idx="4">
                  <c:v>71.73</c:v>
                </c:pt>
              </c:numCache>
            </c:numRef>
          </c:val>
        </c:ser>
        <c:dLbls>
          <c:showLegendKey val="0"/>
          <c:showVal val="0"/>
          <c:showCatName val="0"/>
          <c:showSerName val="0"/>
          <c:showPercent val="0"/>
          <c:showBubbleSize val="0"/>
        </c:dLbls>
        <c:gapWidth val="150"/>
        <c:axId val="209304144"/>
        <c:axId val="209304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71.239999999999995</c:v>
                </c:pt>
                <c:pt idx="1">
                  <c:v>71.069999999999993</c:v>
                </c:pt>
                <c:pt idx="2">
                  <c:v>70.14</c:v>
                </c:pt>
                <c:pt idx="3">
                  <c:v>68.83</c:v>
                </c:pt>
                <c:pt idx="4">
                  <c:v>68.459999999999994</c:v>
                </c:pt>
              </c:numCache>
            </c:numRef>
          </c:val>
          <c:smooth val="0"/>
        </c:ser>
        <c:dLbls>
          <c:showLegendKey val="0"/>
          <c:showVal val="0"/>
          <c:showCatName val="0"/>
          <c:showSerName val="0"/>
          <c:showPercent val="0"/>
          <c:showBubbleSize val="0"/>
        </c:dLbls>
        <c:marker val="1"/>
        <c:smooth val="0"/>
        <c:axId val="209304144"/>
        <c:axId val="209304536"/>
      </c:lineChart>
      <c:dateAx>
        <c:axId val="209304144"/>
        <c:scaling>
          <c:orientation val="minMax"/>
        </c:scaling>
        <c:delete val="1"/>
        <c:axPos val="b"/>
        <c:numFmt formatCode="ge" sourceLinked="1"/>
        <c:majorTickMark val="none"/>
        <c:minorTickMark val="none"/>
        <c:tickLblPos val="none"/>
        <c:crossAx val="209304536"/>
        <c:crosses val="autoZero"/>
        <c:auto val="1"/>
        <c:lblOffset val="100"/>
        <c:baseTimeUnit val="years"/>
      </c:dateAx>
      <c:valAx>
        <c:axId val="209304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304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84.35</c:v>
                </c:pt>
                <c:pt idx="1">
                  <c:v>82</c:v>
                </c:pt>
                <c:pt idx="2">
                  <c:v>77.37</c:v>
                </c:pt>
                <c:pt idx="3">
                  <c:v>80.95</c:v>
                </c:pt>
                <c:pt idx="4">
                  <c:v>71.86</c:v>
                </c:pt>
              </c:numCache>
            </c:numRef>
          </c:val>
        </c:ser>
        <c:dLbls>
          <c:showLegendKey val="0"/>
          <c:showVal val="0"/>
          <c:showCatName val="0"/>
          <c:showSerName val="0"/>
          <c:showPercent val="0"/>
          <c:showBubbleSize val="0"/>
        </c:dLbls>
        <c:gapWidth val="150"/>
        <c:axId val="209055696"/>
        <c:axId val="209056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9055696"/>
        <c:axId val="209056080"/>
      </c:lineChart>
      <c:dateAx>
        <c:axId val="209055696"/>
        <c:scaling>
          <c:orientation val="minMax"/>
        </c:scaling>
        <c:delete val="1"/>
        <c:axPos val="b"/>
        <c:numFmt formatCode="ge" sourceLinked="1"/>
        <c:majorTickMark val="none"/>
        <c:minorTickMark val="none"/>
        <c:tickLblPos val="none"/>
        <c:crossAx val="209056080"/>
        <c:crosses val="autoZero"/>
        <c:auto val="1"/>
        <c:lblOffset val="100"/>
        <c:baseTimeUnit val="years"/>
      </c:dateAx>
      <c:valAx>
        <c:axId val="209056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055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9251816"/>
        <c:axId val="209032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9251816"/>
        <c:axId val="209032480"/>
      </c:lineChart>
      <c:dateAx>
        <c:axId val="209251816"/>
        <c:scaling>
          <c:orientation val="minMax"/>
        </c:scaling>
        <c:delete val="1"/>
        <c:axPos val="b"/>
        <c:numFmt formatCode="ge" sourceLinked="1"/>
        <c:majorTickMark val="none"/>
        <c:minorTickMark val="none"/>
        <c:tickLblPos val="none"/>
        <c:crossAx val="209032480"/>
        <c:crosses val="autoZero"/>
        <c:auto val="1"/>
        <c:lblOffset val="100"/>
        <c:baseTimeUnit val="years"/>
      </c:dateAx>
      <c:valAx>
        <c:axId val="209032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251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9086168"/>
        <c:axId val="209019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9086168"/>
        <c:axId val="209019120"/>
      </c:lineChart>
      <c:dateAx>
        <c:axId val="209086168"/>
        <c:scaling>
          <c:orientation val="minMax"/>
        </c:scaling>
        <c:delete val="1"/>
        <c:axPos val="b"/>
        <c:numFmt formatCode="ge" sourceLinked="1"/>
        <c:majorTickMark val="none"/>
        <c:minorTickMark val="none"/>
        <c:tickLblPos val="none"/>
        <c:crossAx val="209019120"/>
        <c:crosses val="autoZero"/>
        <c:auto val="1"/>
        <c:lblOffset val="100"/>
        <c:baseTimeUnit val="years"/>
      </c:dateAx>
      <c:valAx>
        <c:axId val="209019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086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9083600"/>
        <c:axId val="209083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9083600"/>
        <c:axId val="209083992"/>
      </c:lineChart>
      <c:dateAx>
        <c:axId val="209083600"/>
        <c:scaling>
          <c:orientation val="minMax"/>
        </c:scaling>
        <c:delete val="1"/>
        <c:axPos val="b"/>
        <c:numFmt formatCode="ge" sourceLinked="1"/>
        <c:majorTickMark val="none"/>
        <c:minorTickMark val="none"/>
        <c:tickLblPos val="none"/>
        <c:crossAx val="209083992"/>
        <c:crosses val="autoZero"/>
        <c:auto val="1"/>
        <c:lblOffset val="100"/>
        <c:baseTimeUnit val="years"/>
      </c:dateAx>
      <c:valAx>
        <c:axId val="209083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0836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9608552"/>
        <c:axId val="209608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9608552"/>
        <c:axId val="209608944"/>
      </c:lineChart>
      <c:dateAx>
        <c:axId val="209608552"/>
        <c:scaling>
          <c:orientation val="minMax"/>
        </c:scaling>
        <c:delete val="1"/>
        <c:axPos val="b"/>
        <c:numFmt formatCode="ge" sourceLinked="1"/>
        <c:majorTickMark val="none"/>
        <c:minorTickMark val="none"/>
        <c:tickLblPos val="none"/>
        <c:crossAx val="209608944"/>
        <c:crosses val="autoZero"/>
        <c:auto val="1"/>
        <c:lblOffset val="100"/>
        <c:baseTimeUnit val="years"/>
      </c:dateAx>
      <c:valAx>
        <c:axId val="20960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08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2026.37</c:v>
                </c:pt>
                <c:pt idx="1">
                  <c:v>1959.85</c:v>
                </c:pt>
                <c:pt idx="2">
                  <c:v>1939.97</c:v>
                </c:pt>
                <c:pt idx="3">
                  <c:v>1835.41</c:v>
                </c:pt>
                <c:pt idx="4">
                  <c:v>1420.38</c:v>
                </c:pt>
              </c:numCache>
            </c:numRef>
          </c:val>
        </c:ser>
        <c:dLbls>
          <c:showLegendKey val="0"/>
          <c:showVal val="0"/>
          <c:showCatName val="0"/>
          <c:showSerName val="0"/>
          <c:showPercent val="0"/>
          <c:showBubbleSize val="0"/>
        </c:dLbls>
        <c:gapWidth val="150"/>
        <c:axId val="209610120"/>
        <c:axId val="209610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1716.82</c:v>
                </c:pt>
                <c:pt idx="1">
                  <c:v>1554.05</c:v>
                </c:pt>
                <c:pt idx="2">
                  <c:v>1671.86</c:v>
                </c:pt>
                <c:pt idx="3">
                  <c:v>1673.47</c:v>
                </c:pt>
                <c:pt idx="4">
                  <c:v>1592.72</c:v>
                </c:pt>
              </c:numCache>
            </c:numRef>
          </c:val>
          <c:smooth val="0"/>
        </c:ser>
        <c:dLbls>
          <c:showLegendKey val="0"/>
          <c:showVal val="0"/>
          <c:showCatName val="0"/>
          <c:showSerName val="0"/>
          <c:showPercent val="0"/>
          <c:showBubbleSize val="0"/>
        </c:dLbls>
        <c:marker val="1"/>
        <c:smooth val="0"/>
        <c:axId val="209610120"/>
        <c:axId val="209610512"/>
      </c:lineChart>
      <c:dateAx>
        <c:axId val="209610120"/>
        <c:scaling>
          <c:orientation val="minMax"/>
        </c:scaling>
        <c:delete val="1"/>
        <c:axPos val="b"/>
        <c:numFmt formatCode="ge" sourceLinked="1"/>
        <c:majorTickMark val="none"/>
        <c:minorTickMark val="none"/>
        <c:tickLblPos val="none"/>
        <c:crossAx val="209610512"/>
        <c:crosses val="autoZero"/>
        <c:auto val="1"/>
        <c:lblOffset val="100"/>
        <c:baseTimeUnit val="years"/>
      </c:dateAx>
      <c:valAx>
        <c:axId val="209610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10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61.13</c:v>
                </c:pt>
                <c:pt idx="1">
                  <c:v>58.25</c:v>
                </c:pt>
                <c:pt idx="2">
                  <c:v>51.92</c:v>
                </c:pt>
                <c:pt idx="3">
                  <c:v>56.95</c:v>
                </c:pt>
                <c:pt idx="4">
                  <c:v>44.12</c:v>
                </c:pt>
              </c:numCache>
            </c:numRef>
          </c:val>
        </c:ser>
        <c:dLbls>
          <c:showLegendKey val="0"/>
          <c:showVal val="0"/>
          <c:showCatName val="0"/>
          <c:showSerName val="0"/>
          <c:showPercent val="0"/>
          <c:showBubbleSize val="0"/>
        </c:dLbls>
        <c:gapWidth val="150"/>
        <c:axId val="209083208"/>
        <c:axId val="209082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51.73</c:v>
                </c:pt>
                <c:pt idx="1">
                  <c:v>53.01</c:v>
                </c:pt>
                <c:pt idx="2">
                  <c:v>50.54</c:v>
                </c:pt>
                <c:pt idx="3">
                  <c:v>49.22</c:v>
                </c:pt>
                <c:pt idx="4">
                  <c:v>53.7</c:v>
                </c:pt>
              </c:numCache>
            </c:numRef>
          </c:val>
          <c:smooth val="0"/>
        </c:ser>
        <c:dLbls>
          <c:showLegendKey val="0"/>
          <c:showVal val="0"/>
          <c:showCatName val="0"/>
          <c:showSerName val="0"/>
          <c:showPercent val="0"/>
          <c:showBubbleSize val="0"/>
        </c:dLbls>
        <c:marker val="1"/>
        <c:smooth val="0"/>
        <c:axId val="209083208"/>
        <c:axId val="209082032"/>
      </c:lineChart>
      <c:dateAx>
        <c:axId val="209083208"/>
        <c:scaling>
          <c:orientation val="minMax"/>
        </c:scaling>
        <c:delete val="1"/>
        <c:axPos val="b"/>
        <c:numFmt formatCode="ge" sourceLinked="1"/>
        <c:majorTickMark val="none"/>
        <c:minorTickMark val="none"/>
        <c:tickLblPos val="none"/>
        <c:crossAx val="209082032"/>
        <c:crosses val="autoZero"/>
        <c:auto val="1"/>
        <c:lblOffset val="100"/>
        <c:baseTimeUnit val="years"/>
      </c:dateAx>
      <c:valAx>
        <c:axId val="20908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083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298.22000000000003</c:v>
                </c:pt>
                <c:pt idx="1">
                  <c:v>311.94</c:v>
                </c:pt>
                <c:pt idx="2">
                  <c:v>357.05</c:v>
                </c:pt>
                <c:pt idx="3">
                  <c:v>325.67</c:v>
                </c:pt>
                <c:pt idx="4">
                  <c:v>419.45</c:v>
                </c:pt>
              </c:numCache>
            </c:numRef>
          </c:val>
        </c:ser>
        <c:dLbls>
          <c:showLegendKey val="0"/>
          <c:showVal val="0"/>
          <c:showCatName val="0"/>
          <c:showSerName val="0"/>
          <c:showPercent val="0"/>
          <c:showBubbleSize val="0"/>
        </c:dLbls>
        <c:gapWidth val="150"/>
        <c:axId val="209611688"/>
        <c:axId val="209612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310.47000000000003</c:v>
                </c:pt>
                <c:pt idx="1">
                  <c:v>299.39</c:v>
                </c:pt>
                <c:pt idx="2">
                  <c:v>320.36</c:v>
                </c:pt>
                <c:pt idx="3">
                  <c:v>332.02</c:v>
                </c:pt>
                <c:pt idx="4">
                  <c:v>300.35000000000002</c:v>
                </c:pt>
              </c:numCache>
            </c:numRef>
          </c:val>
          <c:smooth val="0"/>
        </c:ser>
        <c:dLbls>
          <c:showLegendKey val="0"/>
          <c:showVal val="0"/>
          <c:showCatName val="0"/>
          <c:showSerName val="0"/>
          <c:showPercent val="0"/>
          <c:showBubbleSize val="0"/>
        </c:dLbls>
        <c:marker val="1"/>
        <c:smooth val="0"/>
        <c:axId val="209611688"/>
        <c:axId val="209612080"/>
      </c:lineChart>
      <c:dateAx>
        <c:axId val="209611688"/>
        <c:scaling>
          <c:orientation val="minMax"/>
        </c:scaling>
        <c:delete val="1"/>
        <c:axPos val="b"/>
        <c:numFmt formatCode="ge" sourceLinked="1"/>
        <c:majorTickMark val="none"/>
        <c:minorTickMark val="none"/>
        <c:tickLblPos val="none"/>
        <c:crossAx val="209612080"/>
        <c:crosses val="autoZero"/>
        <c:auto val="1"/>
        <c:lblOffset val="100"/>
        <c:baseTimeUnit val="years"/>
      </c:dateAx>
      <c:valAx>
        <c:axId val="209612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9611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BF16" zoomScaleNormal="100" workbookViewId="0">
      <selection activeCell="BL16" sqref="BL16:BZ4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福島県　喜多方市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D3</v>
      </c>
      <c r="X8" s="48"/>
      <c r="Y8" s="48"/>
      <c r="Z8" s="48"/>
      <c r="AA8" s="48"/>
      <c r="AB8" s="48"/>
      <c r="AC8" s="48"/>
      <c r="AD8" s="49"/>
      <c r="AE8" s="49"/>
      <c r="AF8" s="49"/>
      <c r="AG8" s="49"/>
      <c r="AH8" s="49"/>
      <c r="AI8" s="49"/>
      <c r="AJ8" s="49"/>
      <c r="AK8" s="4"/>
      <c r="AL8" s="50">
        <f>データ!S6</f>
        <v>49538</v>
      </c>
      <c r="AM8" s="50"/>
      <c r="AN8" s="50"/>
      <c r="AO8" s="50"/>
      <c r="AP8" s="50"/>
      <c r="AQ8" s="50"/>
      <c r="AR8" s="50"/>
      <c r="AS8" s="50"/>
      <c r="AT8" s="45">
        <f>データ!T6</f>
        <v>554.63</v>
      </c>
      <c r="AU8" s="45"/>
      <c r="AV8" s="45"/>
      <c r="AW8" s="45"/>
      <c r="AX8" s="45"/>
      <c r="AY8" s="45"/>
      <c r="AZ8" s="45"/>
      <c r="BA8" s="45"/>
      <c r="BB8" s="45">
        <f>データ!U6</f>
        <v>89.32</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6.82</v>
      </c>
      <c r="Q10" s="45"/>
      <c r="R10" s="45"/>
      <c r="S10" s="45"/>
      <c r="T10" s="45"/>
      <c r="U10" s="45"/>
      <c r="V10" s="45"/>
      <c r="W10" s="45">
        <f>データ!Q6</f>
        <v>94.86</v>
      </c>
      <c r="X10" s="45"/>
      <c r="Y10" s="45"/>
      <c r="Z10" s="45"/>
      <c r="AA10" s="45"/>
      <c r="AB10" s="45"/>
      <c r="AC10" s="45"/>
      <c r="AD10" s="50">
        <f>データ!R6</f>
        <v>3321</v>
      </c>
      <c r="AE10" s="50"/>
      <c r="AF10" s="50"/>
      <c r="AG10" s="50"/>
      <c r="AH10" s="50"/>
      <c r="AI10" s="50"/>
      <c r="AJ10" s="50"/>
      <c r="AK10" s="2"/>
      <c r="AL10" s="50">
        <f>データ!V6</f>
        <v>3360</v>
      </c>
      <c r="AM10" s="50"/>
      <c r="AN10" s="50"/>
      <c r="AO10" s="50"/>
      <c r="AP10" s="50"/>
      <c r="AQ10" s="50"/>
      <c r="AR10" s="50"/>
      <c r="AS10" s="50"/>
      <c r="AT10" s="45">
        <f>データ!W6</f>
        <v>1.71</v>
      </c>
      <c r="AU10" s="45"/>
      <c r="AV10" s="45"/>
      <c r="AW10" s="45"/>
      <c r="AX10" s="45"/>
      <c r="AY10" s="45"/>
      <c r="AZ10" s="45"/>
      <c r="BA10" s="45"/>
      <c r="BB10" s="45">
        <f>データ!X6</f>
        <v>1964.91</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69" t="s">
        <v>124</v>
      </c>
      <c r="BM16" s="70"/>
      <c r="BN16" s="70"/>
      <c r="BO16" s="70"/>
      <c r="BP16" s="70"/>
      <c r="BQ16" s="70"/>
      <c r="BR16" s="70"/>
      <c r="BS16" s="70"/>
      <c r="BT16" s="70"/>
      <c r="BU16" s="70"/>
      <c r="BV16" s="70"/>
      <c r="BW16" s="70"/>
      <c r="BX16" s="70"/>
      <c r="BY16" s="70"/>
      <c r="BZ16" s="71"/>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69"/>
      <c r="BM17" s="70"/>
      <c r="BN17" s="70"/>
      <c r="BO17" s="70"/>
      <c r="BP17" s="70"/>
      <c r="BQ17" s="70"/>
      <c r="BR17" s="70"/>
      <c r="BS17" s="70"/>
      <c r="BT17" s="70"/>
      <c r="BU17" s="70"/>
      <c r="BV17" s="70"/>
      <c r="BW17" s="70"/>
      <c r="BX17" s="70"/>
      <c r="BY17" s="70"/>
      <c r="BZ17" s="71"/>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69"/>
      <c r="BM18" s="70"/>
      <c r="BN18" s="70"/>
      <c r="BO18" s="70"/>
      <c r="BP18" s="70"/>
      <c r="BQ18" s="70"/>
      <c r="BR18" s="70"/>
      <c r="BS18" s="70"/>
      <c r="BT18" s="70"/>
      <c r="BU18" s="70"/>
      <c r="BV18" s="70"/>
      <c r="BW18" s="70"/>
      <c r="BX18" s="70"/>
      <c r="BY18" s="70"/>
      <c r="BZ18" s="71"/>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69"/>
      <c r="BM19" s="70"/>
      <c r="BN19" s="70"/>
      <c r="BO19" s="70"/>
      <c r="BP19" s="70"/>
      <c r="BQ19" s="70"/>
      <c r="BR19" s="70"/>
      <c r="BS19" s="70"/>
      <c r="BT19" s="70"/>
      <c r="BU19" s="70"/>
      <c r="BV19" s="70"/>
      <c r="BW19" s="70"/>
      <c r="BX19" s="70"/>
      <c r="BY19" s="70"/>
      <c r="BZ19" s="71"/>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69"/>
      <c r="BM20" s="70"/>
      <c r="BN20" s="70"/>
      <c r="BO20" s="70"/>
      <c r="BP20" s="70"/>
      <c r="BQ20" s="70"/>
      <c r="BR20" s="70"/>
      <c r="BS20" s="70"/>
      <c r="BT20" s="70"/>
      <c r="BU20" s="70"/>
      <c r="BV20" s="70"/>
      <c r="BW20" s="70"/>
      <c r="BX20" s="70"/>
      <c r="BY20" s="70"/>
      <c r="BZ20" s="71"/>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69"/>
      <c r="BM21" s="70"/>
      <c r="BN21" s="70"/>
      <c r="BO21" s="70"/>
      <c r="BP21" s="70"/>
      <c r="BQ21" s="70"/>
      <c r="BR21" s="70"/>
      <c r="BS21" s="70"/>
      <c r="BT21" s="70"/>
      <c r="BU21" s="70"/>
      <c r="BV21" s="70"/>
      <c r="BW21" s="70"/>
      <c r="BX21" s="70"/>
      <c r="BY21" s="70"/>
      <c r="BZ21" s="71"/>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69"/>
      <c r="BM22" s="70"/>
      <c r="BN22" s="70"/>
      <c r="BO22" s="70"/>
      <c r="BP22" s="70"/>
      <c r="BQ22" s="70"/>
      <c r="BR22" s="70"/>
      <c r="BS22" s="70"/>
      <c r="BT22" s="70"/>
      <c r="BU22" s="70"/>
      <c r="BV22" s="70"/>
      <c r="BW22" s="70"/>
      <c r="BX22" s="70"/>
      <c r="BY22" s="70"/>
      <c r="BZ22" s="71"/>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69"/>
      <c r="BM23" s="70"/>
      <c r="BN23" s="70"/>
      <c r="BO23" s="70"/>
      <c r="BP23" s="70"/>
      <c r="BQ23" s="70"/>
      <c r="BR23" s="70"/>
      <c r="BS23" s="70"/>
      <c r="BT23" s="70"/>
      <c r="BU23" s="70"/>
      <c r="BV23" s="70"/>
      <c r="BW23" s="70"/>
      <c r="BX23" s="70"/>
      <c r="BY23" s="70"/>
      <c r="BZ23" s="71"/>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69"/>
      <c r="BM24" s="70"/>
      <c r="BN24" s="70"/>
      <c r="BO24" s="70"/>
      <c r="BP24" s="70"/>
      <c r="BQ24" s="70"/>
      <c r="BR24" s="70"/>
      <c r="BS24" s="70"/>
      <c r="BT24" s="70"/>
      <c r="BU24" s="70"/>
      <c r="BV24" s="70"/>
      <c r="BW24" s="70"/>
      <c r="BX24" s="70"/>
      <c r="BY24" s="70"/>
      <c r="BZ24" s="71"/>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69"/>
      <c r="BM25" s="70"/>
      <c r="BN25" s="70"/>
      <c r="BO25" s="70"/>
      <c r="BP25" s="70"/>
      <c r="BQ25" s="70"/>
      <c r="BR25" s="70"/>
      <c r="BS25" s="70"/>
      <c r="BT25" s="70"/>
      <c r="BU25" s="70"/>
      <c r="BV25" s="70"/>
      <c r="BW25" s="70"/>
      <c r="BX25" s="70"/>
      <c r="BY25" s="70"/>
      <c r="BZ25" s="71"/>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69"/>
      <c r="BM26" s="70"/>
      <c r="BN26" s="70"/>
      <c r="BO26" s="70"/>
      <c r="BP26" s="70"/>
      <c r="BQ26" s="70"/>
      <c r="BR26" s="70"/>
      <c r="BS26" s="70"/>
      <c r="BT26" s="70"/>
      <c r="BU26" s="70"/>
      <c r="BV26" s="70"/>
      <c r="BW26" s="70"/>
      <c r="BX26" s="70"/>
      <c r="BY26" s="70"/>
      <c r="BZ26" s="71"/>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69"/>
      <c r="BM27" s="70"/>
      <c r="BN27" s="70"/>
      <c r="BO27" s="70"/>
      <c r="BP27" s="70"/>
      <c r="BQ27" s="70"/>
      <c r="BR27" s="70"/>
      <c r="BS27" s="70"/>
      <c r="BT27" s="70"/>
      <c r="BU27" s="70"/>
      <c r="BV27" s="70"/>
      <c r="BW27" s="70"/>
      <c r="BX27" s="70"/>
      <c r="BY27" s="70"/>
      <c r="BZ27" s="71"/>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69"/>
      <c r="BM28" s="70"/>
      <c r="BN28" s="70"/>
      <c r="BO28" s="70"/>
      <c r="BP28" s="70"/>
      <c r="BQ28" s="70"/>
      <c r="BR28" s="70"/>
      <c r="BS28" s="70"/>
      <c r="BT28" s="70"/>
      <c r="BU28" s="70"/>
      <c r="BV28" s="70"/>
      <c r="BW28" s="70"/>
      <c r="BX28" s="70"/>
      <c r="BY28" s="70"/>
      <c r="BZ28" s="71"/>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69"/>
      <c r="BM29" s="70"/>
      <c r="BN29" s="70"/>
      <c r="BO29" s="70"/>
      <c r="BP29" s="70"/>
      <c r="BQ29" s="70"/>
      <c r="BR29" s="70"/>
      <c r="BS29" s="70"/>
      <c r="BT29" s="70"/>
      <c r="BU29" s="70"/>
      <c r="BV29" s="70"/>
      <c r="BW29" s="70"/>
      <c r="BX29" s="70"/>
      <c r="BY29" s="70"/>
      <c r="BZ29" s="71"/>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69"/>
      <c r="BM30" s="70"/>
      <c r="BN30" s="70"/>
      <c r="BO30" s="70"/>
      <c r="BP30" s="70"/>
      <c r="BQ30" s="70"/>
      <c r="BR30" s="70"/>
      <c r="BS30" s="70"/>
      <c r="BT30" s="70"/>
      <c r="BU30" s="70"/>
      <c r="BV30" s="70"/>
      <c r="BW30" s="70"/>
      <c r="BX30" s="70"/>
      <c r="BY30" s="70"/>
      <c r="BZ30" s="71"/>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69"/>
      <c r="BM31" s="70"/>
      <c r="BN31" s="70"/>
      <c r="BO31" s="70"/>
      <c r="BP31" s="70"/>
      <c r="BQ31" s="70"/>
      <c r="BR31" s="70"/>
      <c r="BS31" s="70"/>
      <c r="BT31" s="70"/>
      <c r="BU31" s="70"/>
      <c r="BV31" s="70"/>
      <c r="BW31" s="70"/>
      <c r="BX31" s="70"/>
      <c r="BY31" s="70"/>
      <c r="BZ31" s="71"/>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69"/>
      <c r="BM32" s="70"/>
      <c r="BN32" s="70"/>
      <c r="BO32" s="70"/>
      <c r="BP32" s="70"/>
      <c r="BQ32" s="70"/>
      <c r="BR32" s="70"/>
      <c r="BS32" s="70"/>
      <c r="BT32" s="70"/>
      <c r="BU32" s="70"/>
      <c r="BV32" s="70"/>
      <c r="BW32" s="70"/>
      <c r="BX32" s="70"/>
      <c r="BY32" s="70"/>
      <c r="BZ32" s="71"/>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69"/>
      <c r="BM33" s="70"/>
      <c r="BN33" s="70"/>
      <c r="BO33" s="70"/>
      <c r="BP33" s="70"/>
      <c r="BQ33" s="70"/>
      <c r="BR33" s="70"/>
      <c r="BS33" s="70"/>
      <c r="BT33" s="70"/>
      <c r="BU33" s="70"/>
      <c r="BV33" s="70"/>
      <c r="BW33" s="70"/>
      <c r="BX33" s="70"/>
      <c r="BY33" s="70"/>
      <c r="BZ33" s="71"/>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69"/>
      <c r="BM34" s="70"/>
      <c r="BN34" s="70"/>
      <c r="BO34" s="70"/>
      <c r="BP34" s="70"/>
      <c r="BQ34" s="70"/>
      <c r="BR34" s="70"/>
      <c r="BS34" s="70"/>
      <c r="BT34" s="70"/>
      <c r="BU34" s="70"/>
      <c r="BV34" s="70"/>
      <c r="BW34" s="70"/>
      <c r="BX34" s="70"/>
      <c r="BY34" s="70"/>
      <c r="BZ34" s="71"/>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69"/>
      <c r="BM35" s="70"/>
      <c r="BN35" s="70"/>
      <c r="BO35" s="70"/>
      <c r="BP35" s="70"/>
      <c r="BQ35" s="70"/>
      <c r="BR35" s="70"/>
      <c r="BS35" s="70"/>
      <c r="BT35" s="70"/>
      <c r="BU35" s="70"/>
      <c r="BV35" s="70"/>
      <c r="BW35" s="70"/>
      <c r="BX35" s="70"/>
      <c r="BY35" s="70"/>
      <c r="BZ35" s="71"/>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69"/>
      <c r="BM36" s="70"/>
      <c r="BN36" s="70"/>
      <c r="BO36" s="70"/>
      <c r="BP36" s="70"/>
      <c r="BQ36" s="70"/>
      <c r="BR36" s="70"/>
      <c r="BS36" s="70"/>
      <c r="BT36" s="70"/>
      <c r="BU36" s="70"/>
      <c r="BV36" s="70"/>
      <c r="BW36" s="70"/>
      <c r="BX36" s="70"/>
      <c r="BY36" s="70"/>
      <c r="BZ36" s="71"/>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69"/>
      <c r="BM37" s="70"/>
      <c r="BN37" s="70"/>
      <c r="BO37" s="70"/>
      <c r="BP37" s="70"/>
      <c r="BQ37" s="70"/>
      <c r="BR37" s="70"/>
      <c r="BS37" s="70"/>
      <c r="BT37" s="70"/>
      <c r="BU37" s="70"/>
      <c r="BV37" s="70"/>
      <c r="BW37" s="70"/>
      <c r="BX37" s="70"/>
      <c r="BY37" s="70"/>
      <c r="BZ37" s="71"/>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69"/>
      <c r="BM38" s="70"/>
      <c r="BN38" s="70"/>
      <c r="BO38" s="70"/>
      <c r="BP38" s="70"/>
      <c r="BQ38" s="70"/>
      <c r="BR38" s="70"/>
      <c r="BS38" s="70"/>
      <c r="BT38" s="70"/>
      <c r="BU38" s="70"/>
      <c r="BV38" s="70"/>
      <c r="BW38" s="70"/>
      <c r="BX38" s="70"/>
      <c r="BY38" s="70"/>
      <c r="BZ38" s="71"/>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69"/>
      <c r="BM39" s="70"/>
      <c r="BN39" s="70"/>
      <c r="BO39" s="70"/>
      <c r="BP39" s="70"/>
      <c r="BQ39" s="70"/>
      <c r="BR39" s="70"/>
      <c r="BS39" s="70"/>
      <c r="BT39" s="70"/>
      <c r="BU39" s="70"/>
      <c r="BV39" s="70"/>
      <c r="BW39" s="70"/>
      <c r="BX39" s="70"/>
      <c r="BY39" s="70"/>
      <c r="BZ39" s="71"/>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69"/>
      <c r="BM40" s="70"/>
      <c r="BN40" s="70"/>
      <c r="BO40" s="70"/>
      <c r="BP40" s="70"/>
      <c r="BQ40" s="70"/>
      <c r="BR40" s="70"/>
      <c r="BS40" s="70"/>
      <c r="BT40" s="70"/>
      <c r="BU40" s="70"/>
      <c r="BV40" s="70"/>
      <c r="BW40" s="70"/>
      <c r="BX40" s="70"/>
      <c r="BY40" s="70"/>
      <c r="BZ40" s="71"/>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69"/>
      <c r="BM41" s="70"/>
      <c r="BN41" s="70"/>
      <c r="BO41" s="70"/>
      <c r="BP41" s="70"/>
      <c r="BQ41" s="70"/>
      <c r="BR41" s="70"/>
      <c r="BS41" s="70"/>
      <c r="BT41" s="70"/>
      <c r="BU41" s="70"/>
      <c r="BV41" s="70"/>
      <c r="BW41" s="70"/>
      <c r="BX41" s="70"/>
      <c r="BY41" s="70"/>
      <c r="BZ41" s="71"/>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69"/>
      <c r="BM42" s="70"/>
      <c r="BN42" s="70"/>
      <c r="BO42" s="70"/>
      <c r="BP42" s="70"/>
      <c r="BQ42" s="70"/>
      <c r="BR42" s="70"/>
      <c r="BS42" s="70"/>
      <c r="BT42" s="70"/>
      <c r="BU42" s="70"/>
      <c r="BV42" s="70"/>
      <c r="BW42" s="70"/>
      <c r="BX42" s="70"/>
      <c r="BY42" s="70"/>
      <c r="BZ42" s="71"/>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69"/>
      <c r="BM43" s="70"/>
      <c r="BN43" s="70"/>
      <c r="BO43" s="70"/>
      <c r="BP43" s="70"/>
      <c r="BQ43" s="70"/>
      <c r="BR43" s="70"/>
      <c r="BS43" s="70"/>
      <c r="BT43" s="70"/>
      <c r="BU43" s="70"/>
      <c r="BV43" s="70"/>
      <c r="BW43" s="70"/>
      <c r="BX43" s="70"/>
      <c r="BY43" s="70"/>
      <c r="BZ43" s="71"/>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2"/>
      <c r="BM44" s="73"/>
      <c r="BN44" s="73"/>
      <c r="BO44" s="73"/>
      <c r="BP44" s="73"/>
      <c r="BQ44" s="73"/>
      <c r="BR44" s="73"/>
      <c r="BS44" s="73"/>
      <c r="BT44" s="73"/>
      <c r="BU44" s="73"/>
      <c r="BV44" s="73"/>
      <c r="BW44" s="73"/>
      <c r="BX44" s="73"/>
      <c r="BY44" s="73"/>
      <c r="BZ44" s="74"/>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69" t="s">
        <v>123</v>
      </c>
      <c r="BM66" s="70"/>
      <c r="BN66" s="70"/>
      <c r="BO66" s="70"/>
      <c r="BP66" s="70"/>
      <c r="BQ66" s="70"/>
      <c r="BR66" s="70"/>
      <c r="BS66" s="70"/>
      <c r="BT66" s="70"/>
      <c r="BU66" s="70"/>
      <c r="BV66" s="70"/>
      <c r="BW66" s="70"/>
      <c r="BX66" s="70"/>
      <c r="BY66" s="70"/>
      <c r="BZ66" s="7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69"/>
      <c r="BM67" s="70"/>
      <c r="BN67" s="70"/>
      <c r="BO67" s="70"/>
      <c r="BP67" s="70"/>
      <c r="BQ67" s="70"/>
      <c r="BR67" s="70"/>
      <c r="BS67" s="70"/>
      <c r="BT67" s="70"/>
      <c r="BU67" s="70"/>
      <c r="BV67" s="70"/>
      <c r="BW67" s="70"/>
      <c r="BX67" s="70"/>
      <c r="BY67" s="70"/>
      <c r="BZ67" s="7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69"/>
      <c r="BM68" s="70"/>
      <c r="BN68" s="70"/>
      <c r="BO68" s="70"/>
      <c r="BP68" s="70"/>
      <c r="BQ68" s="70"/>
      <c r="BR68" s="70"/>
      <c r="BS68" s="70"/>
      <c r="BT68" s="70"/>
      <c r="BU68" s="70"/>
      <c r="BV68" s="70"/>
      <c r="BW68" s="70"/>
      <c r="BX68" s="70"/>
      <c r="BY68" s="70"/>
      <c r="BZ68" s="7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69"/>
      <c r="BM69" s="70"/>
      <c r="BN69" s="70"/>
      <c r="BO69" s="70"/>
      <c r="BP69" s="70"/>
      <c r="BQ69" s="70"/>
      <c r="BR69" s="70"/>
      <c r="BS69" s="70"/>
      <c r="BT69" s="70"/>
      <c r="BU69" s="70"/>
      <c r="BV69" s="70"/>
      <c r="BW69" s="70"/>
      <c r="BX69" s="70"/>
      <c r="BY69" s="70"/>
      <c r="BZ69" s="7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69"/>
      <c r="BM70" s="70"/>
      <c r="BN70" s="70"/>
      <c r="BO70" s="70"/>
      <c r="BP70" s="70"/>
      <c r="BQ70" s="70"/>
      <c r="BR70" s="70"/>
      <c r="BS70" s="70"/>
      <c r="BT70" s="70"/>
      <c r="BU70" s="70"/>
      <c r="BV70" s="70"/>
      <c r="BW70" s="70"/>
      <c r="BX70" s="70"/>
      <c r="BY70" s="70"/>
      <c r="BZ70" s="7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69"/>
      <c r="BM71" s="70"/>
      <c r="BN71" s="70"/>
      <c r="BO71" s="70"/>
      <c r="BP71" s="70"/>
      <c r="BQ71" s="70"/>
      <c r="BR71" s="70"/>
      <c r="BS71" s="70"/>
      <c r="BT71" s="70"/>
      <c r="BU71" s="70"/>
      <c r="BV71" s="70"/>
      <c r="BW71" s="70"/>
      <c r="BX71" s="70"/>
      <c r="BY71" s="70"/>
      <c r="BZ71" s="7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69"/>
      <c r="BM72" s="70"/>
      <c r="BN72" s="70"/>
      <c r="BO72" s="70"/>
      <c r="BP72" s="70"/>
      <c r="BQ72" s="70"/>
      <c r="BR72" s="70"/>
      <c r="BS72" s="70"/>
      <c r="BT72" s="70"/>
      <c r="BU72" s="70"/>
      <c r="BV72" s="70"/>
      <c r="BW72" s="70"/>
      <c r="BX72" s="70"/>
      <c r="BY72" s="70"/>
      <c r="BZ72" s="7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69"/>
      <c r="BM73" s="70"/>
      <c r="BN73" s="70"/>
      <c r="BO73" s="70"/>
      <c r="BP73" s="70"/>
      <c r="BQ73" s="70"/>
      <c r="BR73" s="70"/>
      <c r="BS73" s="70"/>
      <c r="BT73" s="70"/>
      <c r="BU73" s="70"/>
      <c r="BV73" s="70"/>
      <c r="BW73" s="70"/>
      <c r="BX73" s="70"/>
      <c r="BY73" s="70"/>
      <c r="BZ73" s="7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69"/>
      <c r="BM74" s="70"/>
      <c r="BN74" s="70"/>
      <c r="BO74" s="70"/>
      <c r="BP74" s="70"/>
      <c r="BQ74" s="70"/>
      <c r="BR74" s="70"/>
      <c r="BS74" s="70"/>
      <c r="BT74" s="70"/>
      <c r="BU74" s="70"/>
      <c r="BV74" s="70"/>
      <c r="BW74" s="70"/>
      <c r="BX74" s="70"/>
      <c r="BY74" s="70"/>
      <c r="BZ74" s="7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69"/>
      <c r="BM75" s="70"/>
      <c r="BN75" s="70"/>
      <c r="BO75" s="70"/>
      <c r="BP75" s="70"/>
      <c r="BQ75" s="70"/>
      <c r="BR75" s="70"/>
      <c r="BS75" s="70"/>
      <c r="BT75" s="70"/>
      <c r="BU75" s="70"/>
      <c r="BV75" s="70"/>
      <c r="BW75" s="70"/>
      <c r="BX75" s="70"/>
      <c r="BY75" s="70"/>
      <c r="BZ75" s="7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69"/>
      <c r="BM76" s="70"/>
      <c r="BN76" s="70"/>
      <c r="BO76" s="70"/>
      <c r="BP76" s="70"/>
      <c r="BQ76" s="70"/>
      <c r="BR76" s="70"/>
      <c r="BS76" s="70"/>
      <c r="BT76" s="70"/>
      <c r="BU76" s="70"/>
      <c r="BV76" s="70"/>
      <c r="BW76" s="70"/>
      <c r="BX76" s="70"/>
      <c r="BY76" s="70"/>
      <c r="BZ76" s="7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69"/>
      <c r="BM77" s="70"/>
      <c r="BN77" s="70"/>
      <c r="BO77" s="70"/>
      <c r="BP77" s="70"/>
      <c r="BQ77" s="70"/>
      <c r="BR77" s="70"/>
      <c r="BS77" s="70"/>
      <c r="BT77" s="70"/>
      <c r="BU77" s="70"/>
      <c r="BV77" s="70"/>
      <c r="BW77" s="70"/>
      <c r="BX77" s="70"/>
      <c r="BY77" s="70"/>
      <c r="BZ77" s="7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69"/>
      <c r="BM78" s="70"/>
      <c r="BN78" s="70"/>
      <c r="BO78" s="70"/>
      <c r="BP78" s="70"/>
      <c r="BQ78" s="70"/>
      <c r="BR78" s="70"/>
      <c r="BS78" s="70"/>
      <c r="BT78" s="70"/>
      <c r="BU78" s="70"/>
      <c r="BV78" s="70"/>
      <c r="BW78" s="70"/>
      <c r="BX78" s="70"/>
      <c r="BY78" s="70"/>
      <c r="BZ78" s="71"/>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69"/>
      <c r="BM79" s="70"/>
      <c r="BN79" s="70"/>
      <c r="BO79" s="70"/>
      <c r="BP79" s="70"/>
      <c r="BQ79" s="70"/>
      <c r="BR79" s="70"/>
      <c r="BS79" s="70"/>
      <c r="BT79" s="70"/>
      <c r="BU79" s="70"/>
      <c r="BV79" s="70"/>
      <c r="BW79" s="70"/>
      <c r="BX79" s="70"/>
      <c r="BY79" s="70"/>
      <c r="BZ79" s="71"/>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69"/>
      <c r="BM80" s="70"/>
      <c r="BN80" s="70"/>
      <c r="BO80" s="70"/>
      <c r="BP80" s="70"/>
      <c r="BQ80" s="70"/>
      <c r="BR80" s="70"/>
      <c r="BS80" s="70"/>
      <c r="BT80" s="70"/>
      <c r="BU80" s="70"/>
      <c r="BV80" s="70"/>
      <c r="BW80" s="70"/>
      <c r="BX80" s="70"/>
      <c r="BY80" s="70"/>
      <c r="BZ80" s="7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69"/>
      <c r="BM81" s="70"/>
      <c r="BN81" s="70"/>
      <c r="BO81" s="70"/>
      <c r="BP81" s="70"/>
      <c r="BQ81" s="70"/>
      <c r="BR81" s="70"/>
      <c r="BS81" s="70"/>
      <c r="BT81" s="70"/>
      <c r="BU81" s="70"/>
      <c r="BV81" s="70"/>
      <c r="BW81" s="70"/>
      <c r="BX81" s="70"/>
      <c r="BY81" s="70"/>
      <c r="BZ81" s="7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2"/>
      <c r="BM82" s="73"/>
      <c r="BN82" s="73"/>
      <c r="BO82" s="73"/>
      <c r="BP82" s="73"/>
      <c r="BQ82" s="73"/>
      <c r="BR82" s="73"/>
      <c r="BS82" s="73"/>
      <c r="BT82" s="73"/>
      <c r="BU82" s="73"/>
      <c r="BV82" s="73"/>
      <c r="BW82" s="73"/>
      <c r="BX82" s="73"/>
      <c r="BY82" s="73"/>
      <c r="BZ82" s="74"/>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【1,348.09】</v>
      </c>
      <c r="I86" s="26" t="str">
        <f>データ!CA6</f>
        <v>【69.80】</v>
      </c>
      <c r="J86" s="26" t="str">
        <f>データ!CL6</f>
        <v>【232.54】</v>
      </c>
      <c r="K86" s="26" t="str">
        <f>データ!CW6</f>
        <v>【42.17】</v>
      </c>
      <c r="L86" s="26" t="str">
        <f>データ!DH6</f>
        <v>【82.30】</v>
      </c>
      <c r="M86" s="26" t="s">
        <v>56</v>
      </c>
      <c r="N86" s="26" t="s">
        <v>56</v>
      </c>
      <c r="O86" s="26"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72087</v>
      </c>
      <c r="D6" s="33">
        <f t="shared" si="3"/>
        <v>47</v>
      </c>
      <c r="E6" s="33">
        <f t="shared" si="3"/>
        <v>17</v>
      </c>
      <c r="F6" s="33">
        <f t="shared" si="3"/>
        <v>4</v>
      </c>
      <c r="G6" s="33">
        <f t="shared" si="3"/>
        <v>0</v>
      </c>
      <c r="H6" s="33" t="str">
        <f t="shared" si="3"/>
        <v>福島県　喜多方市</v>
      </c>
      <c r="I6" s="33" t="str">
        <f t="shared" si="3"/>
        <v>法非適用</v>
      </c>
      <c r="J6" s="33" t="str">
        <f t="shared" si="3"/>
        <v>下水道事業</v>
      </c>
      <c r="K6" s="33" t="str">
        <f t="shared" si="3"/>
        <v>特定環境保全公共下水道</v>
      </c>
      <c r="L6" s="33" t="str">
        <f t="shared" si="3"/>
        <v>D3</v>
      </c>
      <c r="M6" s="33">
        <f t="shared" si="3"/>
        <v>0</v>
      </c>
      <c r="N6" s="34" t="str">
        <f t="shared" si="3"/>
        <v>-</v>
      </c>
      <c r="O6" s="34" t="str">
        <f t="shared" si="3"/>
        <v>該当数値なし</v>
      </c>
      <c r="P6" s="34">
        <f t="shared" si="3"/>
        <v>6.82</v>
      </c>
      <c r="Q6" s="34">
        <f t="shared" si="3"/>
        <v>94.86</v>
      </c>
      <c r="R6" s="34">
        <f t="shared" si="3"/>
        <v>3321</v>
      </c>
      <c r="S6" s="34">
        <f t="shared" si="3"/>
        <v>49538</v>
      </c>
      <c r="T6" s="34">
        <f t="shared" si="3"/>
        <v>554.63</v>
      </c>
      <c r="U6" s="34">
        <f t="shared" si="3"/>
        <v>89.32</v>
      </c>
      <c r="V6" s="34">
        <f t="shared" si="3"/>
        <v>3360</v>
      </c>
      <c r="W6" s="34">
        <f t="shared" si="3"/>
        <v>1.71</v>
      </c>
      <c r="X6" s="34">
        <f t="shared" si="3"/>
        <v>1964.91</v>
      </c>
      <c r="Y6" s="35">
        <f>IF(Y7="",NA(),Y7)</f>
        <v>84.35</v>
      </c>
      <c r="Z6" s="35">
        <f t="shared" ref="Z6:AH6" si="4">IF(Z7="",NA(),Z7)</f>
        <v>82</v>
      </c>
      <c r="AA6" s="35">
        <f t="shared" si="4"/>
        <v>77.37</v>
      </c>
      <c r="AB6" s="35">
        <f t="shared" si="4"/>
        <v>80.95</v>
      </c>
      <c r="AC6" s="35">
        <f t="shared" si="4"/>
        <v>71.86</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2026.37</v>
      </c>
      <c r="BG6" s="35">
        <f t="shared" ref="BG6:BO6" si="7">IF(BG7="",NA(),BG7)</f>
        <v>1959.85</v>
      </c>
      <c r="BH6" s="35">
        <f t="shared" si="7"/>
        <v>1939.97</v>
      </c>
      <c r="BI6" s="35">
        <f t="shared" si="7"/>
        <v>1835.41</v>
      </c>
      <c r="BJ6" s="35">
        <f t="shared" si="7"/>
        <v>1420.38</v>
      </c>
      <c r="BK6" s="35">
        <f t="shared" si="7"/>
        <v>1716.82</v>
      </c>
      <c r="BL6" s="35">
        <f t="shared" si="7"/>
        <v>1554.05</v>
      </c>
      <c r="BM6" s="35">
        <f t="shared" si="7"/>
        <v>1671.86</v>
      </c>
      <c r="BN6" s="35">
        <f t="shared" si="7"/>
        <v>1673.47</v>
      </c>
      <c r="BO6" s="35">
        <f t="shared" si="7"/>
        <v>1592.72</v>
      </c>
      <c r="BP6" s="34" t="str">
        <f>IF(BP7="","",IF(BP7="-","【-】","【"&amp;SUBSTITUTE(TEXT(BP7,"#,##0.00"),"-","△")&amp;"】"))</f>
        <v>【1,348.09】</v>
      </c>
      <c r="BQ6" s="35">
        <f>IF(BQ7="",NA(),BQ7)</f>
        <v>61.13</v>
      </c>
      <c r="BR6" s="35">
        <f t="shared" ref="BR6:BZ6" si="8">IF(BR7="",NA(),BR7)</f>
        <v>58.25</v>
      </c>
      <c r="BS6" s="35">
        <f t="shared" si="8"/>
        <v>51.92</v>
      </c>
      <c r="BT6" s="35">
        <f t="shared" si="8"/>
        <v>56.95</v>
      </c>
      <c r="BU6" s="35">
        <f t="shared" si="8"/>
        <v>44.12</v>
      </c>
      <c r="BV6" s="35">
        <f t="shared" si="8"/>
        <v>51.73</v>
      </c>
      <c r="BW6" s="35">
        <f t="shared" si="8"/>
        <v>53.01</v>
      </c>
      <c r="BX6" s="35">
        <f t="shared" si="8"/>
        <v>50.54</v>
      </c>
      <c r="BY6" s="35">
        <f t="shared" si="8"/>
        <v>49.22</v>
      </c>
      <c r="BZ6" s="35">
        <f t="shared" si="8"/>
        <v>53.7</v>
      </c>
      <c r="CA6" s="34" t="str">
        <f>IF(CA7="","",IF(CA7="-","【-】","【"&amp;SUBSTITUTE(TEXT(CA7,"#,##0.00"),"-","△")&amp;"】"))</f>
        <v>【69.80】</v>
      </c>
      <c r="CB6" s="35">
        <f>IF(CB7="",NA(),CB7)</f>
        <v>298.22000000000003</v>
      </c>
      <c r="CC6" s="35">
        <f t="shared" ref="CC6:CK6" si="9">IF(CC7="",NA(),CC7)</f>
        <v>311.94</v>
      </c>
      <c r="CD6" s="35">
        <f t="shared" si="9"/>
        <v>357.05</v>
      </c>
      <c r="CE6" s="35">
        <f t="shared" si="9"/>
        <v>325.67</v>
      </c>
      <c r="CF6" s="35">
        <f t="shared" si="9"/>
        <v>419.45</v>
      </c>
      <c r="CG6" s="35">
        <f t="shared" si="9"/>
        <v>310.47000000000003</v>
      </c>
      <c r="CH6" s="35">
        <f t="shared" si="9"/>
        <v>299.39</v>
      </c>
      <c r="CI6" s="35">
        <f t="shared" si="9"/>
        <v>320.36</v>
      </c>
      <c r="CJ6" s="35">
        <f t="shared" si="9"/>
        <v>332.02</v>
      </c>
      <c r="CK6" s="35">
        <f t="shared" si="9"/>
        <v>300.35000000000002</v>
      </c>
      <c r="CL6" s="34" t="str">
        <f>IF(CL7="","",IF(CL7="-","【-】","【"&amp;SUBSTITUTE(TEXT(CL7,"#,##0.00"),"-","△")&amp;"】"))</f>
        <v>【232.54】</v>
      </c>
      <c r="CM6" s="35">
        <f>IF(CM7="",NA(),CM7)</f>
        <v>36.94</v>
      </c>
      <c r="CN6" s="35">
        <f t="shared" ref="CN6:CV6" si="10">IF(CN7="",NA(),CN7)</f>
        <v>37.17</v>
      </c>
      <c r="CO6" s="35">
        <f t="shared" si="10"/>
        <v>36.17</v>
      </c>
      <c r="CP6" s="35">
        <f t="shared" si="10"/>
        <v>35.49</v>
      </c>
      <c r="CQ6" s="35">
        <f t="shared" si="10"/>
        <v>35.22</v>
      </c>
      <c r="CR6" s="35">
        <f t="shared" si="10"/>
        <v>36.67</v>
      </c>
      <c r="CS6" s="35">
        <f t="shared" si="10"/>
        <v>36.200000000000003</v>
      </c>
      <c r="CT6" s="35">
        <f t="shared" si="10"/>
        <v>34.74</v>
      </c>
      <c r="CU6" s="35">
        <f t="shared" si="10"/>
        <v>36.65</v>
      </c>
      <c r="CV6" s="35">
        <f t="shared" si="10"/>
        <v>37.72</v>
      </c>
      <c r="CW6" s="34" t="str">
        <f>IF(CW7="","",IF(CW7="-","【-】","【"&amp;SUBSTITUTE(TEXT(CW7,"#,##0.00"),"-","△")&amp;"】"))</f>
        <v>【42.17】</v>
      </c>
      <c r="CX6" s="35">
        <f>IF(CX7="",NA(),CX7)</f>
        <v>69.180000000000007</v>
      </c>
      <c r="CY6" s="35">
        <f t="shared" ref="CY6:DG6" si="11">IF(CY7="",NA(),CY7)</f>
        <v>69.209999999999994</v>
      </c>
      <c r="CZ6" s="35">
        <f t="shared" si="11"/>
        <v>68.91</v>
      </c>
      <c r="DA6" s="35">
        <f t="shared" si="11"/>
        <v>70.010000000000005</v>
      </c>
      <c r="DB6" s="35">
        <f t="shared" si="11"/>
        <v>71.73</v>
      </c>
      <c r="DC6" s="35">
        <f t="shared" si="11"/>
        <v>71.239999999999995</v>
      </c>
      <c r="DD6" s="35">
        <f t="shared" si="11"/>
        <v>71.069999999999993</v>
      </c>
      <c r="DE6" s="35">
        <f t="shared" si="11"/>
        <v>70.14</v>
      </c>
      <c r="DF6" s="35">
        <f t="shared" si="11"/>
        <v>68.83</v>
      </c>
      <c r="DG6" s="35">
        <f t="shared" si="11"/>
        <v>68.459999999999994</v>
      </c>
      <c r="DH6" s="34" t="str">
        <f>IF(DH7="","",IF(DH7="-","【-】","【"&amp;SUBSTITUTE(TEXT(DH7,"#,##0.00"),"-","△")&amp;"】"))</f>
        <v>【82.30】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0.05</v>
      </c>
      <c r="EK6" s="35">
        <f t="shared" si="14"/>
        <v>7.0000000000000007E-2</v>
      </c>
      <c r="EL6" s="35">
        <f t="shared" si="14"/>
        <v>0.08</v>
      </c>
      <c r="EM6" s="35">
        <f t="shared" si="14"/>
        <v>0.26</v>
      </c>
      <c r="EN6" s="35">
        <f t="shared" si="14"/>
        <v>0.13</v>
      </c>
      <c r="EO6" s="34" t="str">
        <f>IF(EO7="","",IF(EO7="-","【-】","【"&amp;SUBSTITUTE(TEXT(EO7,"#,##0.00"),"-","△")&amp;"】"))</f>
        <v>【0.09】</v>
      </c>
    </row>
    <row r="7" spans="1:145" s="36" customFormat="1">
      <c r="A7" s="28"/>
      <c r="B7" s="37">
        <v>2016</v>
      </c>
      <c r="C7" s="37">
        <v>72087</v>
      </c>
      <c r="D7" s="37">
        <v>47</v>
      </c>
      <c r="E7" s="37">
        <v>17</v>
      </c>
      <c r="F7" s="37">
        <v>4</v>
      </c>
      <c r="G7" s="37">
        <v>0</v>
      </c>
      <c r="H7" s="37" t="s">
        <v>110</v>
      </c>
      <c r="I7" s="37" t="s">
        <v>111</v>
      </c>
      <c r="J7" s="37" t="s">
        <v>112</v>
      </c>
      <c r="K7" s="37" t="s">
        <v>113</v>
      </c>
      <c r="L7" s="37" t="s">
        <v>114</v>
      </c>
      <c r="M7" s="37"/>
      <c r="N7" s="38" t="s">
        <v>115</v>
      </c>
      <c r="O7" s="38" t="s">
        <v>116</v>
      </c>
      <c r="P7" s="38">
        <v>6.82</v>
      </c>
      <c r="Q7" s="38">
        <v>94.86</v>
      </c>
      <c r="R7" s="38">
        <v>3321</v>
      </c>
      <c r="S7" s="38">
        <v>49538</v>
      </c>
      <c r="T7" s="38">
        <v>554.63</v>
      </c>
      <c r="U7" s="38">
        <v>89.32</v>
      </c>
      <c r="V7" s="38">
        <v>3360</v>
      </c>
      <c r="W7" s="38">
        <v>1.71</v>
      </c>
      <c r="X7" s="38">
        <v>1964.91</v>
      </c>
      <c r="Y7" s="38">
        <v>84.35</v>
      </c>
      <c r="Z7" s="38">
        <v>82</v>
      </c>
      <c r="AA7" s="38">
        <v>77.37</v>
      </c>
      <c r="AB7" s="38">
        <v>80.95</v>
      </c>
      <c r="AC7" s="38">
        <v>71.86</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2026.37</v>
      </c>
      <c r="BG7" s="38">
        <v>1959.85</v>
      </c>
      <c r="BH7" s="38">
        <v>1939.97</v>
      </c>
      <c r="BI7" s="38">
        <v>1835.41</v>
      </c>
      <c r="BJ7" s="38">
        <v>1420.38</v>
      </c>
      <c r="BK7" s="38">
        <v>1716.82</v>
      </c>
      <c r="BL7" s="38">
        <v>1554.05</v>
      </c>
      <c r="BM7" s="38">
        <v>1671.86</v>
      </c>
      <c r="BN7" s="38">
        <v>1673.47</v>
      </c>
      <c r="BO7" s="38">
        <v>1592.72</v>
      </c>
      <c r="BP7" s="38">
        <v>1348.09</v>
      </c>
      <c r="BQ7" s="38">
        <v>61.13</v>
      </c>
      <c r="BR7" s="38">
        <v>58.25</v>
      </c>
      <c r="BS7" s="38">
        <v>51.92</v>
      </c>
      <c r="BT7" s="38">
        <v>56.95</v>
      </c>
      <c r="BU7" s="38">
        <v>44.12</v>
      </c>
      <c r="BV7" s="38">
        <v>51.73</v>
      </c>
      <c r="BW7" s="38">
        <v>53.01</v>
      </c>
      <c r="BX7" s="38">
        <v>50.54</v>
      </c>
      <c r="BY7" s="38">
        <v>49.22</v>
      </c>
      <c r="BZ7" s="38">
        <v>53.7</v>
      </c>
      <c r="CA7" s="38">
        <v>69.8</v>
      </c>
      <c r="CB7" s="38">
        <v>298.22000000000003</v>
      </c>
      <c r="CC7" s="38">
        <v>311.94</v>
      </c>
      <c r="CD7" s="38">
        <v>357.05</v>
      </c>
      <c r="CE7" s="38">
        <v>325.67</v>
      </c>
      <c r="CF7" s="38">
        <v>419.45</v>
      </c>
      <c r="CG7" s="38">
        <v>310.47000000000003</v>
      </c>
      <c r="CH7" s="38">
        <v>299.39</v>
      </c>
      <c r="CI7" s="38">
        <v>320.36</v>
      </c>
      <c r="CJ7" s="38">
        <v>332.02</v>
      </c>
      <c r="CK7" s="38">
        <v>300.35000000000002</v>
      </c>
      <c r="CL7" s="38">
        <v>232.54</v>
      </c>
      <c r="CM7" s="38">
        <v>36.94</v>
      </c>
      <c r="CN7" s="38">
        <v>37.17</v>
      </c>
      <c r="CO7" s="38">
        <v>36.17</v>
      </c>
      <c r="CP7" s="38">
        <v>35.49</v>
      </c>
      <c r="CQ7" s="38">
        <v>35.22</v>
      </c>
      <c r="CR7" s="38">
        <v>36.67</v>
      </c>
      <c r="CS7" s="38">
        <v>36.200000000000003</v>
      </c>
      <c r="CT7" s="38">
        <v>34.74</v>
      </c>
      <c r="CU7" s="38">
        <v>36.65</v>
      </c>
      <c r="CV7" s="38">
        <v>37.72</v>
      </c>
      <c r="CW7" s="38">
        <v>42.17</v>
      </c>
      <c r="CX7" s="38">
        <v>69.180000000000007</v>
      </c>
      <c r="CY7" s="38">
        <v>69.209999999999994</v>
      </c>
      <c r="CZ7" s="38">
        <v>68.91</v>
      </c>
      <c r="DA7" s="38">
        <v>70.010000000000005</v>
      </c>
      <c r="DB7" s="38">
        <v>71.73</v>
      </c>
      <c r="DC7" s="38">
        <v>71.239999999999995</v>
      </c>
      <c r="DD7" s="38">
        <v>71.069999999999993</v>
      </c>
      <c r="DE7" s="38">
        <v>70.14</v>
      </c>
      <c r="DF7" s="38">
        <v>68.83</v>
      </c>
      <c r="DG7" s="38">
        <v>68.459999999999994</v>
      </c>
      <c r="DH7" s="38">
        <v>82.3</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0.05</v>
      </c>
      <c r="EK7" s="38">
        <v>7.0000000000000007E-2</v>
      </c>
      <c r="EL7" s="38">
        <v>0.08</v>
      </c>
      <c r="EM7" s="38">
        <v>0.26</v>
      </c>
      <c r="EN7" s="38">
        <v>0.13</v>
      </c>
      <c r="EO7" s="38">
        <v>0.09</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Owner</cp:lastModifiedBy>
  <cp:lastPrinted>2018-02-14T06:23:36Z</cp:lastPrinted>
  <dcterms:created xsi:type="dcterms:W3CDTF">2017-12-25T02:17:09Z</dcterms:created>
  <dcterms:modified xsi:type="dcterms:W3CDTF">2018-02-14T06:24:52Z</dcterms:modified>
  <cp:category/>
</cp:coreProperties>
</file>